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chsm365.sharepoint.com/sites/GDK/8_FinanzierungKosten/8-4_Spitalfinanzierung/8-4-2_Wirtschaftlichkeitsprüfung/8-4-2-1_Austausch Spitalkostendaten/Datenjahr 2023/Tools/"/>
    </mc:Choice>
  </mc:AlternateContent>
  <xr:revisionPtr revIDLastSave="15" documentId="11_D7B5D3061CDEF2564B26553D070811FF4118E58A" xr6:coauthVersionLast="47" xr6:coauthVersionMax="47" xr10:uidLastSave="{36E61976-C994-49F2-9F05-2D59ABA00143}"/>
  <workbookProtection workbookAlgorithmName="SHA-512" workbookHashValue="S2Fk8z0g3XSUELfST7v8t5EuPSfHhKW0wx2WpPkUo97+hixbbpCPUuGbxyfYx0xU8nxlM2JhfwI2ulNNb7X7JA==" workbookSaltValue="aY2QAq3FpQdhc8nwS3etsw==" workbookSpinCount="100000" lockStructure="1"/>
  <bookViews>
    <workbookView xWindow="-110" yWindow="-110" windowWidth="19420" windowHeight="10300" xr2:uid="{00000000-000D-0000-FFFF-FFFF00000000}"/>
  </bookViews>
  <sheets>
    <sheet name="01a_Abstimmbr_Passerelle" sheetId="4" r:id="rId1"/>
    <sheet name="01b_Begründung_Justif" sheetId="5" r:id="rId2"/>
    <sheet name="dropdown" sheetId="3" state="hidden" r:id="rId3"/>
  </sheets>
  <externalReferences>
    <externalReference r:id="rId4"/>
  </externalReferences>
  <definedNames>
    <definedName name="Sprache">'[1]00_Grunddaten'!$D$4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5" l="1"/>
  <c r="B42" i="5" l="1"/>
  <c r="B41" i="5"/>
  <c r="B33" i="5"/>
  <c r="B32" i="5"/>
  <c r="B31" i="5"/>
  <c r="B30" i="5"/>
  <c r="B29" i="5"/>
  <c r="B28" i="5"/>
  <c r="B27" i="5"/>
  <c r="B26" i="5"/>
  <c r="B25" i="5"/>
  <c r="B21" i="5"/>
  <c r="B20" i="5"/>
  <c r="B19" i="5"/>
  <c r="B18" i="5"/>
  <c r="B17" i="5"/>
  <c r="E1" i="5" l="1"/>
  <c r="C5" i="5"/>
  <c r="C6" i="5"/>
  <c r="C7" i="5"/>
  <c r="C8" i="5"/>
  <c r="C9" i="5"/>
  <c r="C10" i="5"/>
  <c r="C11" i="5"/>
  <c r="C13" i="5"/>
  <c r="C14" i="5"/>
  <c r="C4" i="5"/>
  <c r="F148" i="5" l="1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E74" i="4" l="1"/>
  <c r="D74" i="4"/>
  <c r="F72" i="4"/>
  <c r="F71" i="4"/>
  <c r="F70" i="4"/>
  <c r="D65" i="4"/>
  <c r="D80" i="4" s="1"/>
  <c r="E62" i="4"/>
  <c r="D62" i="4"/>
  <c r="D63" i="4" s="1"/>
  <c r="E60" i="4"/>
  <c r="E59" i="4"/>
  <c r="B23" i="5" s="1"/>
  <c r="F58" i="4"/>
  <c r="F57" i="4"/>
  <c r="F56" i="4"/>
  <c r="F55" i="4"/>
  <c r="F54" i="4"/>
  <c r="F53" i="4"/>
  <c r="F52" i="4"/>
  <c r="E51" i="4"/>
  <c r="F51" i="4" s="1"/>
  <c r="E50" i="4"/>
  <c r="F50" i="4" s="1"/>
  <c r="E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D31" i="4"/>
  <c r="E29" i="4"/>
  <c r="B35" i="5" s="1"/>
  <c r="E28" i="4"/>
  <c r="B34" i="5" s="1"/>
  <c r="F27" i="4"/>
  <c r="F26" i="4"/>
  <c r="F25" i="4"/>
  <c r="F24" i="4"/>
  <c r="F23" i="4"/>
  <c r="F22" i="4"/>
  <c r="F21" i="4"/>
  <c r="F20" i="4"/>
  <c r="F19" i="4"/>
  <c r="J47" i="4" l="1"/>
  <c r="F31" i="4"/>
  <c r="F49" i="4"/>
  <c r="B43" i="5"/>
  <c r="B22" i="5"/>
  <c r="B37" i="5" s="1"/>
  <c r="E31" i="4"/>
  <c r="D82" i="4"/>
  <c r="F74" i="4"/>
  <c r="D67" i="4"/>
  <c r="E63" i="4"/>
  <c r="F65" i="4"/>
  <c r="F80" i="4" s="1"/>
  <c r="J33" i="4" s="1"/>
  <c r="J37" i="4" s="1"/>
  <c r="J39" i="4" s="1"/>
  <c r="J20" i="4"/>
  <c r="J25" i="4" s="1"/>
  <c r="J27" i="4" s="1"/>
  <c r="E65" i="4"/>
  <c r="E80" i="4" s="1"/>
  <c r="F62" i="4"/>
  <c r="F63" i="4" s="1"/>
  <c r="E82" i="4" l="1"/>
  <c r="F67" i="4"/>
  <c r="F82" i="4"/>
  <c r="E67" i="4"/>
  <c r="F43" i="5" l="1"/>
  <c r="F42" i="5"/>
  <c r="F41" i="5"/>
  <c r="F28" i="5" l="1"/>
  <c r="C28" i="5"/>
  <c r="D28" i="5" s="1"/>
  <c r="F26" i="5"/>
  <c r="C26" i="5"/>
  <c r="D26" i="5" s="1"/>
  <c r="C19" i="5"/>
  <c r="D19" i="5" s="1"/>
  <c r="F19" i="5"/>
  <c r="F18" i="5"/>
  <c r="C18" i="5"/>
  <c r="D18" i="5" s="1"/>
  <c r="C23" i="5"/>
  <c r="D23" i="5" s="1"/>
  <c r="F23" i="5"/>
  <c r="C17" i="5"/>
  <c r="F17" i="5"/>
  <c r="F22" i="5"/>
  <c r="C22" i="5"/>
  <c r="D22" i="5" s="1"/>
  <c r="F21" i="5"/>
  <c r="C21" i="5"/>
  <c r="D21" i="5" s="1"/>
  <c r="F27" i="5"/>
  <c r="C27" i="5"/>
  <c r="D27" i="5" s="1"/>
  <c r="C30" i="5"/>
  <c r="D30" i="5" s="1"/>
  <c r="F30" i="5"/>
  <c r="C25" i="5"/>
  <c r="D25" i="5" s="1"/>
  <c r="F25" i="5"/>
  <c r="F35" i="5"/>
  <c r="C35" i="5"/>
  <c r="D35" i="5" s="1"/>
  <c r="C20" i="5"/>
  <c r="D20" i="5" s="1"/>
  <c r="F20" i="5"/>
  <c r="C34" i="5"/>
  <c r="D34" i="5" s="1"/>
  <c r="F34" i="5"/>
  <c r="C29" i="5"/>
  <c r="D29" i="5" s="1"/>
  <c r="F29" i="5"/>
  <c r="F32" i="5"/>
  <c r="C32" i="5"/>
  <c r="D32" i="5" s="1"/>
  <c r="F31" i="5"/>
  <c r="C31" i="5"/>
  <c r="D31" i="5" s="1"/>
  <c r="C33" i="5"/>
  <c r="D33" i="5" s="1"/>
  <c r="F33" i="5"/>
  <c r="C37" i="5" l="1"/>
  <c r="D17" i="5"/>
  <c r="D37" i="5" s="1"/>
</calcChain>
</file>

<file path=xl/sharedStrings.xml><?xml version="1.0" encoding="utf-8"?>
<sst xmlns="http://schemas.openxmlformats.org/spreadsheetml/2006/main" count="175" uniqueCount="148">
  <si>
    <t>01a_Abstimmbr_Passerelle</t>
  </si>
  <si>
    <t>70-76</t>
  </si>
  <si>
    <t>01b_Begründung_Justif</t>
  </si>
  <si>
    <t>-----------------------------------------------------------------------</t>
  </si>
  <si>
    <t>[veuillez choisir]</t>
  </si>
  <si>
    <t>oui</t>
  </si>
  <si>
    <t>non</t>
  </si>
  <si>
    <t>non pertinent</t>
  </si>
  <si>
    <t>Nom du fournisseur des prestations (unité juridique)</t>
  </si>
  <si>
    <t>IDE (CHE-xxx.xxx.xxx)</t>
  </si>
  <si>
    <t>Établissement multisite : oui/non?</t>
  </si>
  <si>
    <t>Numéro REE (s’il n’y a qu’un seul site)</t>
  </si>
  <si>
    <t>Année (données)</t>
  </si>
  <si>
    <t>Version ITAR_K</t>
  </si>
  <si>
    <t>Version SwissDRG</t>
  </si>
  <si>
    <t>Version grouper TARPSY</t>
  </si>
  <si>
    <t>Données plausibilisées par le canton le [jj.mm.aaaa]</t>
  </si>
  <si>
    <t>Personne de contact (canton) (e-mail)</t>
  </si>
  <si>
    <t>01a_Passerelle d’ajustement COFI/CO analytique sur la base des coûts réels suivant le processus des coûts complets</t>
  </si>
  <si>
    <t>sur la base de REKOLE®</t>
  </si>
  <si>
    <t>Important : entrez vos données dans les cellules bleues.</t>
  </si>
  <si>
    <t>CPT</t>
  </si>
  <si>
    <t>COMPTES DE CHARGES ET DE PRODUITS</t>
  </si>
  <si>
    <t>COFI</t>
  </si>
  <si>
    <t>AJUSTEMENT</t>
  </si>
  <si>
    <t>CO analytique</t>
  </si>
  <si>
    <t>Aide ajustement comparaison avec ITAR_K</t>
  </si>
  <si>
    <t>Produits</t>
  </si>
  <si>
    <t>CO analytique temporelle (types de coûts)</t>
  </si>
  <si>
    <t>- Exploitations annexes</t>
  </si>
  <si>
    <t>+/- Solde coûts « à cheval »</t>
  </si>
  <si>
    <t>+/- ∆ extourne/refacturations période précédente</t>
  </si>
  <si>
    <t>= Somme CUFI</t>
  </si>
  <si>
    <t>Présentation somme CUFI [3]</t>
  </si>
  <si>
    <t>Différence</t>
  </si>
  <si>
    <t>Produits des prestations médicales, infirmières et thérapeutiques
(cf. comm. [1] ci-dessous)</t>
  </si>
  <si>
    <t>Prestations unitaires médicales</t>
  </si>
  <si>
    <t>Autres prestations unitaires hospitalières</t>
  </si>
  <si>
    <t>Autres produits de prestations aux patients</t>
  </si>
  <si>
    <t>Produits financiers</t>
  </si>
  <si>
    <t>Variation des stocks</t>
  </si>
  <si>
    <t>Produits résultant de prestations au personnel et à des tiers</t>
  </si>
  <si>
    <t>Contributions et subventions</t>
  </si>
  <si>
    <t>Impôts</t>
  </si>
  <si>
    <t>Produits exceptionnels</t>
  </si>
  <si>
    <t>Produits hors exploitation</t>
  </si>
  <si>
    <t>TOTAL PRODUITS</t>
  </si>
  <si>
    <t>Coûts</t>
  </si>
  <si>
    <t>- Exploitations annexes [5]</t>
  </si>
  <si>
    <t>+/- Solde coûts « à cheval » [6]</t>
  </si>
  <si>
    <t>Présentation somme CUFI [7]</t>
  </si>
  <si>
    <t>Charges salariales</t>
  </si>
  <si>
    <t>Charges sociales</t>
  </si>
  <si>
    <t>Honoraires de médecins, médecins hospitaliers</t>
  </si>
  <si>
    <t>honoraires de médecins, médecins agrées</t>
  </si>
  <si>
    <t>Autres charges de personnel</t>
  </si>
  <si>
    <t>Matériel médical d’exploitation (excl. Hon. de médecins 4051/4052)</t>
  </si>
  <si>
    <t>Honoraires de médecins non soumis aux assurances sociales</t>
  </si>
  <si>
    <t>Charges de produits alimentaires</t>
  </si>
  <si>
    <t>Charges de ménage</t>
  </si>
  <si>
    <t>Entretien et réparations</t>
  </si>
  <si>
    <t>Investissements (&lt; valeur OCP)</t>
  </si>
  <si>
    <t>Amortissements (selon OCP)</t>
  </si>
  <si>
    <t>Loyers (&lt; valeur OCP)</t>
  </si>
  <si>
    <t>Autres loyers (y  c. leasing opérationnel)</t>
  </si>
  <si>
    <t>Charges des intérêts calculés sur les actifs immobilisés (OCP)</t>
  </si>
  <si>
    <t>Charges pour énergie et eau</t>
  </si>
  <si>
    <t>Charges des intérêts de crédits</t>
  </si>
  <si>
    <t>Charges des intérêts d'emprunt</t>
  </si>
  <si>
    <t>Charges des intérêts hypothécaires (REK 05_006)</t>
  </si>
  <si>
    <t>Charges des intérêts calculés sur les actifs circulants selon REKOLE</t>
  </si>
  <si>
    <t>Autres charges des intérêts</t>
  </si>
  <si>
    <t>Charges de l’administration et de l’informatique</t>
  </si>
  <si>
    <t>Autres charges liées aux patients</t>
  </si>
  <si>
    <t>Autres charges non liées aux patients</t>
  </si>
  <si>
    <t>Charges exceptionnelles</t>
  </si>
  <si>
    <t>Charges hors exploitation</t>
  </si>
  <si>
    <t>Coûts d’utilisation des immobilisations (selon OCP)</t>
  </si>
  <si>
    <t>Total coûts unitaires</t>
  </si>
  <si>
    <t>Total frais généraux</t>
  </si>
  <si>
    <t>TOTAL COÛTS (CUI OCP)</t>
  </si>
  <si>
    <t>RÉSULTAT (CUI OCP)</t>
  </si>
  <si>
    <t>Représentation supplémentaire des CUI selon REKOLE</t>
  </si>
  <si>
    <t>Amortissements selon REKOLE</t>
  </si>
  <si>
    <t>Autres loyers selon REKOLE (y c. leasing opérationnel)</t>
  </si>
  <si>
    <t>Charges des intérêts calculés sur les actifs immobilisés selon REKOLE</t>
  </si>
  <si>
    <t>TOTAL CUI REKOLE</t>
  </si>
  <si>
    <t xml:space="preserve">   dont exploitations annexes [8]</t>
  </si>
  <si>
    <t xml:space="preserve">   dont correction des séjours hospitaliers à cheval de l’année précédente [9]</t>
  </si>
  <si>
    <t xml:space="preserve">   dont correction des séjours hospitaliers à cheval de l’année courante [10]</t>
  </si>
  <si>
    <t>TOTAL COÛTS (CUI REKOLE)</t>
  </si>
  <si>
    <t>RÉSULTAT (CUI REKOLE)</t>
  </si>
  <si>
    <t>Commentaires</t>
  </si>
  <si>
    <t>[1] Les diminutions du produit provenant du compte 609 sont déduites du compte 60 et présentées dans ce même compte.</t>
  </si>
  <si>
    <t>[2] Reporter ici les valeurs de ITAR_K, plus précisément depuis la feuille de calcul ITAR_K Aperçu global, cellule E16.</t>
  </si>
  <si>
    <t>[4] Reporter ici les valeurs de ITAR_K, plus précisément depuis la feuille de calcul ITAR_K Aperçu global, cellule E16.</t>
  </si>
  <si>
    <t>[5] Reporter ici les valeurs de ITAR_K, plus précisément depuis la feuille de calcul ITAR_K Aperçu global, cellule F19.</t>
  </si>
  <si>
    <t xml:space="preserve">[6] Reporter ici la somme des cellules G19 et H19 dans ITAR_K, plus précisément depuis la feuille de calcul ITAR_K Aperçu global.
</t>
  </si>
  <si>
    <t>[8] Veuillez saisir une valeur positive.</t>
  </si>
  <si>
    <t>[9] Veuillez saisir une valeur positive.</t>
  </si>
  <si>
    <t>[10] Veuillez saisir une valeur négative.</t>
  </si>
  <si>
    <t xml:space="preserve">01b_Justification des délimitations matérielles COFI - CO analytique </t>
  </si>
  <si>
    <t>Description</t>
  </si>
  <si>
    <t>Délimitation matérielle</t>
  </si>
  <si>
    <t>Justifiée</t>
  </si>
  <si>
    <t>Injustifiée</t>
  </si>
  <si>
    <t xml:space="preserve">30-39 Charges de personnel (n. c. honoraires) </t>
  </si>
  <si>
    <t>38 Honoraires (soumis aux assurances sociales)</t>
  </si>
  <si>
    <t>40 Matériel médical d’exploitation</t>
  </si>
  <si>
    <t xml:space="preserve">41-49 Charges d’exploitation n. c. coûts d’utilisation des immobilisations </t>
  </si>
  <si>
    <t xml:space="preserve">44 Coûts d’utilisation des immobilisations (OCP) </t>
  </si>
  <si>
    <t xml:space="preserve">46 Charges d’intérêts </t>
  </si>
  <si>
    <t xml:space="preserve">7 Charges exceptionnelles </t>
  </si>
  <si>
    <t>60 Produits des prestations médicales, infirmières et thérapeutiques</t>
  </si>
  <si>
    <t>61 Prestations unitaires médicales</t>
  </si>
  <si>
    <t>62 Autres prestations unitaires hospitalières</t>
  </si>
  <si>
    <t>65 Autres produits de prestations aux patients</t>
  </si>
  <si>
    <t>66 Produits financiers</t>
  </si>
  <si>
    <t>67 Variation des stocks</t>
  </si>
  <si>
    <t>68 Produits résultant de prestations au personnel et à des tiers</t>
  </si>
  <si>
    <t>69 Contributions et subventions</t>
  </si>
  <si>
    <t>77 Impôts</t>
  </si>
  <si>
    <t>78 Produits exceptionnels</t>
  </si>
  <si>
    <t>79 Produits hors exploitation</t>
  </si>
  <si>
    <t>Total</t>
  </si>
  <si>
    <t>Groupes des charges et produits par nature</t>
  </si>
  <si>
    <t>Montant délimitation</t>
  </si>
  <si>
    <t>Justification</t>
  </si>
  <si>
    <t>Intérêt calculatoire sur les actifs circulants selon REKOLE (compte 468)</t>
  </si>
  <si>
    <t>Intérêt calculatoire sur les actifs immobilisés selon OCP (compte 448)</t>
  </si>
  <si>
    <t>Délimitation charges des intérêts effectives</t>
  </si>
  <si>
    <t>TARPSY 3.0 version de tarification (2021/2021)</t>
  </si>
  <si>
    <t>- Produits 68 en déduction des coûts [2]</t>
  </si>
  <si>
    <t>- Produits 68 en déduction des coûts [4]</t>
  </si>
  <si>
    <t>[3] Reporter ici les valeurs de ITAR_K, plus précisément depuis la feuille de calcul ITAR_K Relevé CUFI Aperçu global, cellule DE21.</t>
  </si>
  <si>
    <t>[7] Reporter ici les valeurs de ITAR_K, plus précisément depuis la feuille de calcul Relevé CUFI Aperçu global, cellule DE80.</t>
  </si>
  <si>
    <t>ITAR_K V13.0</t>
  </si>
  <si>
    <t>ITAR_K V12.0</t>
  </si>
  <si>
    <t>SwissDRG 11.0 version de tarification (2022/2022)</t>
  </si>
  <si>
    <t>SwissDRG 10.0 version de tarification (2021/2021)</t>
  </si>
  <si>
    <t>TARPSY 4.0 version de tarification (2022/2022)</t>
  </si>
  <si>
    <t>ST Reha 1.0 version de tarification (2022/2022)</t>
  </si>
  <si>
    <t>Version grouper ST Reha</t>
  </si>
  <si>
    <t>version du 01.02.2024</t>
  </si>
  <si>
    <t>TARPSY 4.0 version de tarification 2 (2023/2023)</t>
  </si>
  <si>
    <t>ST Reha 1.0 version de tarification 2 (2023/2023)</t>
  </si>
  <si>
    <t>ITAR_K V14.0</t>
  </si>
  <si>
    <t>SwissDRG 12.0 version de tarification (2023/2023)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</si>
</sst>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B0F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10"/>
      <color indexed="56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color theme="0" tint="-0.499984740745262"/>
      <name val="Arial"/>
      <family val="2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E3E3E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E6FA"/>
        <bgColor indexed="55"/>
      </patternFill>
    </fill>
    <fill>
      <patternFill patternType="solid">
        <fgColor rgb="FFE6F7FD"/>
        <bgColor indexed="64"/>
      </patternFill>
    </fill>
    <fill>
      <patternFill patternType="solid">
        <fgColor rgb="FFB1E6FA"/>
        <bgColor indexed="64"/>
      </patternFill>
    </fill>
    <fill>
      <patternFill patternType="solid">
        <fgColor rgb="FFFEFAB1"/>
        <bgColor indexed="64"/>
      </patternFill>
    </fill>
    <fill>
      <patternFill patternType="solid">
        <fgColor rgb="FFFFFDCA"/>
        <bgColor indexed="64"/>
      </patternFill>
    </fill>
  </fills>
  <borders count="5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6" fillId="2" borderId="1" applyNumberFormat="0" applyFont="0" applyAlignment="0" applyProtection="0"/>
    <xf numFmtId="0" fontId="8" fillId="0" borderId="0"/>
  </cellStyleXfs>
  <cellXfs count="250">
    <xf numFmtId="0" fontId="0" fillId="0" borderId="0" xfId="0"/>
    <xf numFmtId="0" fontId="2" fillId="0" borderId="2" xfId="2" applyFont="1" applyBorder="1"/>
    <xf numFmtId="0" fontId="1" fillId="0" borderId="2" xfId="2" applyBorder="1"/>
    <xf numFmtId="0" fontId="3" fillId="0" borderId="3" xfId="0" applyFont="1" applyBorder="1" applyAlignment="1">
      <alignment horizontal="right" vertical="center"/>
    </xf>
    <xf numFmtId="0" fontId="1" fillId="0" borderId="0" xfId="2" applyProtection="1">
      <protection locked="0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5" xfId="2" applyBorder="1" applyAlignment="1">
      <alignment vertical="center"/>
    </xf>
    <xf numFmtId="0" fontId="1" fillId="0" borderId="6" xfId="2" applyBorder="1" applyAlignment="1">
      <alignment vertical="center"/>
    </xf>
    <xf numFmtId="0" fontId="1" fillId="0" borderId="0" xfId="2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8" xfId="2" applyBorder="1" applyAlignment="1">
      <alignment vertical="center"/>
    </xf>
    <xf numFmtId="0" fontId="1" fillId="0" borderId="9" xfId="2" applyBorder="1" applyAlignment="1">
      <alignment vertical="center"/>
    </xf>
    <xf numFmtId="0" fontId="0" fillId="0" borderId="13" xfId="0" applyBorder="1"/>
    <xf numFmtId="0" fontId="1" fillId="0" borderId="14" xfId="2" applyBorder="1" applyAlignment="1">
      <alignment vertical="center"/>
    </xf>
    <xf numFmtId="0" fontId="1" fillId="0" borderId="2" xfId="2" applyBorder="1" applyAlignment="1">
      <alignment vertical="center"/>
    </xf>
    <xf numFmtId="0" fontId="1" fillId="0" borderId="3" xfId="2" applyBorder="1" applyAlignment="1">
      <alignment vertical="center"/>
    </xf>
    <xf numFmtId="0" fontId="1" fillId="0" borderId="3" xfId="2" applyBorder="1"/>
    <xf numFmtId="0" fontId="1" fillId="0" borderId="14" xfId="2" applyBorder="1"/>
    <xf numFmtId="0" fontId="0" fillId="0" borderId="13" xfId="0" applyBorder="1" applyAlignment="1">
      <alignment horizontal="left"/>
    </xf>
    <xf numFmtId="164" fontId="0" fillId="0" borderId="13" xfId="0" applyNumberFormat="1" applyBorder="1"/>
    <xf numFmtId="0" fontId="1" fillId="0" borderId="15" xfId="2" applyBorder="1"/>
    <xf numFmtId="0" fontId="1" fillId="0" borderId="16" xfId="2" applyBorder="1"/>
    <xf numFmtId="0" fontId="1" fillId="0" borderId="17" xfId="2" applyBorder="1"/>
    <xf numFmtId="0" fontId="1" fillId="4" borderId="0" xfId="2" applyFill="1"/>
    <xf numFmtId="0" fontId="10" fillId="4" borderId="0" xfId="2" applyFont="1" applyFill="1"/>
    <xf numFmtId="0" fontId="11" fillId="4" borderId="0" xfId="2" applyFont="1" applyFill="1"/>
    <xf numFmtId="0" fontId="1" fillId="4" borderId="0" xfId="2" applyFill="1" applyProtection="1">
      <protection locked="0"/>
    </xf>
    <xf numFmtId="0" fontId="9" fillId="5" borderId="19" xfId="2" applyFont="1" applyFill="1" applyBorder="1" applyAlignment="1">
      <alignment horizontal="left" vertical="center" wrapText="1"/>
    </xf>
    <xf numFmtId="0" fontId="9" fillId="5" borderId="19" xfId="2" applyFont="1" applyFill="1" applyBorder="1" applyAlignment="1">
      <alignment horizontal="center" vertical="center" wrapText="1"/>
    </xf>
    <xf numFmtId="0" fontId="9" fillId="5" borderId="20" xfId="2" applyFont="1" applyFill="1" applyBorder="1" applyAlignment="1">
      <alignment horizontal="center" vertical="center" wrapText="1"/>
    </xf>
    <xf numFmtId="0" fontId="9" fillId="4" borderId="0" xfId="2" applyFont="1" applyFill="1"/>
    <xf numFmtId="0" fontId="9" fillId="4" borderId="0" xfId="2" applyFont="1" applyFill="1" applyProtection="1">
      <protection locked="0"/>
    </xf>
    <xf numFmtId="0" fontId="12" fillId="4" borderId="0" xfId="2" applyFont="1" applyFill="1" applyAlignment="1">
      <alignment horizontal="center" vertical="center"/>
    </xf>
    <xf numFmtId="0" fontId="12" fillId="4" borderId="0" xfId="2" applyFont="1" applyFill="1" applyAlignment="1">
      <alignment horizontal="center" vertical="center" wrapText="1"/>
    </xf>
    <xf numFmtId="0" fontId="13" fillId="4" borderId="0" xfId="2" applyFont="1" applyFill="1" applyAlignment="1">
      <alignment horizontal="center" vertical="center" wrapText="1"/>
    </xf>
    <xf numFmtId="0" fontId="1" fillId="4" borderId="22" xfId="2" applyFill="1" applyBorder="1" applyAlignment="1">
      <alignment horizontal="left" vertical="top"/>
    </xf>
    <xf numFmtId="0" fontId="1" fillId="4" borderId="23" xfId="2" applyFill="1" applyBorder="1" applyAlignment="1">
      <alignment vertical="center" wrapText="1"/>
    </xf>
    <xf numFmtId="3" fontId="1" fillId="6" borderId="23" xfId="1" applyNumberFormat="1" applyFont="1" applyFill="1" applyBorder="1" applyAlignment="1" applyProtection="1">
      <alignment horizontal="right" vertical="center"/>
      <protection locked="0"/>
    </xf>
    <xf numFmtId="3" fontId="1" fillId="7" borderId="23" xfId="1" applyNumberFormat="1" applyFont="1" applyFill="1" applyBorder="1" applyAlignment="1" applyProtection="1">
      <alignment horizontal="right" vertical="center"/>
      <protection locked="0"/>
    </xf>
    <xf numFmtId="165" fontId="1" fillId="3" borderId="24" xfId="1" applyNumberFormat="1" applyFont="1" applyFill="1" applyBorder="1" applyAlignment="1" applyProtection="1">
      <alignment horizontal="center" vertical="center" wrapText="1"/>
    </xf>
    <xf numFmtId="0" fontId="9" fillId="4" borderId="0" xfId="2" applyFont="1" applyFill="1" applyAlignment="1">
      <alignment vertical="center"/>
    </xf>
    <xf numFmtId="0" fontId="1" fillId="4" borderId="0" xfId="2" applyFill="1" applyAlignment="1">
      <alignment vertical="center"/>
    </xf>
    <xf numFmtId="0" fontId="1" fillId="4" borderId="25" xfId="2" applyFill="1" applyBorder="1" applyAlignment="1">
      <alignment horizontal="left" vertical="center"/>
    </xf>
    <xf numFmtId="0" fontId="1" fillId="4" borderId="26" xfId="2" applyFill="1" applyBorder="1" applyAlignment="1">
      <alignment vertical="center"/>
    </xf>
    <xf numFmtId="3" fontId="1" fillId="6" borderId="26" xfId="1" applyNumberFormat="1" applyFont="1" applyFill="1" applyBorder="1" applyAlignment="1" applyProtection="1">
      <alignment horizontal="right" vertical="center" wrapText="1"/>
      <protection locked="0"/>
    </xf>
    <xf numFmtId="3" fontId="0" fillId="7" borderId="26" xfId="1" applyNumberFormat="1" applyFont="1" applyFill="1" applyBorder="1" applyAlignment="1" applyProtection="1">
      <alignment horizontal="right" vertical="center"/>
      <protection locked="0"/>
    </xf>
    <xf numFmtId="165" fontId="1" fillId="3" borderId="27" xfId="1" applyNumberFormat="1" applyFont="1" applyFill="1" applyBorder="1" applyAlignment="1" applyProtection="1">
      <alignment horizontal="center" vertical="center" wrapText="1"/>
    </xf>
    <xf numFmtId="0" fontId="1" fillId="4" borderId="28" xfId="2" applyFill="1" applyBorder="1" applyAlignment="1">
      <alignment vertical="center"/>
    </xf>
    <xf numFmtId="0" fontId="1" fillId="4" borderId="29" xfId="2" applyFill="1" applyBorder="1" applyAlignment="1">
      <alignment vertical="center"/>
    </xf>
    <xf numFmtId="165" fontId="1" fillId="3" borderId="24" xfId="1" applyNumberFormat="1" applyFont="1" applyFill="1" applyBorder="1" applyAlignment="1" applyProtection="1">
      <alignment horizontal="right" vertical="center"/>
    </xf>
    <xf numFmtId="3" fontId="0" fillId="6" borderId="26" xfId="1" applyNumberFormat="1" applyFont="1" applyFill="1" applyBorder="1" applyAlignment="1" applyProtection="1">
      <alignment horizontal="right" vertical="center" wrapText="1"/>
      <protection locked="0"/>
    </xf>
    <xf numFmtId="3" fontId="1" fillId="7" borderId="26" xfId="1" applyNumberFormat="1" applyFont="1" applyFill="1" applyBorder="1" applyAlignment="1" applyProtection="1">
      <alignment horizontal="right" vertical="center"/>
      <protection locked="0"/>
    </xf>
    <xf numFmtId="0" fontId="1" fillId="4" borderId="30" xfId="2" quotePrefix="1" applyFill="1" applyBorder="1" applyAlignment="1">
      <alignment vertical="center"/>
    </xf>
    <xf numFmtId="0" fontId="1" fillId="4" borderId="11" xfId="2" applyFill="1" applyBorder="1" applyAlignment="1">
      <alignment vertical="center"/>
    </xf>
    <xf numFmtId="165" fontId="1" fillId="8" borderId="27" xfId="2" applyNumberFormat="1" applyFill="1" applyBorder="1" applyAlignment="1" applyProtection="1">
      <alignment horizontal="right" vertical="center"/>
      <protection locked="0"/>
    </xf>
    <xf numFmtId="0" fontId="1" fillId="4" borderId="26" xfId="2" applyFill="1" applyBorder="1" applyAlignment="1">
      <alignment vertical="center" wrapText="1"/>
    </xf>
    <xf numFmtId="165" fontId="1" fillId="7" borderId="31" xfId="2" applyNumberFormat="1" applyFill="1" applyBorder="1" applyAlignment="1" applyProtection="1">
      <alignment horizontal="right" vertical="center"/>
      <protection locked="0"/>
    </xf>
    <xf numFmtId="0" fontId="1" fillId="4" borderId="32" xfId="2" quotePrefix="1" applyFill="1" applyBorder="1" applyAlignment="1">
      <alignment vertical="center"/>
    </xf>
    <xf numFmtId="165" fontId="1" fillId="7" borderId="34" xfId="2" applyNumberFormat="1" applyFill="1" applyBorder="1" applyAlignment="1" applyProtection="1">
      <alignment horizontal="right" vertical="center"/>
      <protection locked="0"/>
    </xf>
    <xf numFmtId="0" fontId="1" fillId="4" borderId="28" xfId="2" quotePrefix="1" applyFill="1" applyBorder="1" applyAlignment="1">
      <alignment vertical="center"/>
    </xf>
    <xf numFmtId="165" fontId="1" fillId="3" borderId="24" xfId="2" applyNumberFormat="1" applyFill="1" applyBorder="1" applyAlignment="1">
      <alignment horizontal="right" vertical="center"/>
    </xf>
    <xf numFmtId="165" fontId="1" fillId="8" borderId="34" xfId="2" applyNumberFormat="1" applyFill="1" applyBorder="1" applyAlignment="1" applyProtection="1">
      <alignment horizontal="right" vertical="center"/>
      <protection locked="0"/>
    </xf>
    <xf numFmtId="0" fontId="1" fillId="4" borderId="35" xfId="2" applyFill="1" applyBorder="1" applyAlignment="1">
      <alignment vertical="center"/>
    </xf>
    <xf numFmtId="0" fontId="1" fillId="4" borderId="36" xfId="2" applyFill="1" applyBorder="1" applyAlignment="1">
      <alignment vertical="center"/>
    </xf>
    <xf numFmtId="165" fontId="1" fillId="3" borderId="37" xfId="2" applyNumberFormat="1" applyFill="1" applyBorder="1" applyAlignment="1">
      <alignment horizontal="right" vertical="center"/>
    </xf>
    <xf numFmtId="165" fontId="1" fillId="3" borderId="26" xfId="1" applyNumberFormat="1" applyFont="1" applyFill="1" applyBorder="1" applyAlignment="1" applyProtection="1">
      <alignment horizontal="center" vertical="center"/>
    </xf>
    <xf numFmtId="3" fontId="1" fillId="3" borderId="27" xfId="1" applyNumberFormat="1" applyFont="1" applyFill="1" applyBorder="1" applyAlignment="1" applyProtection="1">
      <alignment horizontal="right" vertical="center" wrapText="1"/>
    </xf>
    <xf numFmtId="0" fontId="1" fillId="4" borderId="0" xfId="2" applyFill="1" applyAlignment="1">
      <alignment horizontal="right" vertical="center"/>
    </xf>
    <xf numFmtId="0" fontId="1" fillId="4" borderId="38" xfId="2" applyFill="1" applyBorder="1" applyAlignment="1">
      <alignment horizontal="left" vertical="center"/>
    </xf>
    <xf numFmtId="0" fontId="1" fillId="4" borderId="39" xfId="2" applyFill="1" applyBorder="1" applyAlignment="1">
      <alignment vertical="center"/>
    </xf>
    <xf numFmtId="3" fontId="1" fillId="6" borderId="39" xfId="1" applyNumberFormat="1" applyFont="1" applyFill="1" applyBorder="1" applyAlignment="1" applyProtection="1">
      <alignment horizontal="right" vertical="center" wrapText="1"/>
      <protection locked="0"/>
    </xf>
    <xf numFmtId="165" fontId="1" fillId="3" borderId="33" xfId="1" applyNumberFormat="1" applyFont="1" applyFill="1" applyBorder="1" applyAlignment="1" applyProtection="1">
      <alignment horizontal="center" vertical="center"/>
    </xf>
    <xf numFmtId="3" fontId="1" fillId="3" borderId="34" xfId="1" applyNumberFormat="1" applyFont="1" applyFill="1" applyBorder="1" applyAlignment="1" applyProtection="1">
      <alignment horizontal="right" vertical="center" wrapText="1"/>
    </xf>
    <xf numFmtId="49" fontId="1" fillId="4" borderId="0" xfId="2" applyNumberFormat="1" applyFill="1" applyAlignment="1">
      <alignment horizontal="left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horizontal="center" vertical="center"/>
    </xf>
    <xf numFmtId="0" fontId="1" fillId="0" borderId="0" xfId="2"/>
    <xf numFmtId="0" fontId="9" fillId="4" borderId="0" xfId="2" applyFont="1" applyFill="1" applyAlignment="1">
      <alignment horizontal="right" vertical="center"/>
    </xf>
    <xf numFmtId="165" fontId="9" fillId="3" borderId="19" xfId="1" applyNumberFormat="1" applyFont="1" applyFill="1" applyBorder="1" applyAlignment="1" applyProtection="1">
      <alignment horizontal="center" vertical="center"/>
    </xf>
    <xf numFmtId="165" fontId="9" fillId="3" borderId="40" xfId="1" applyNumberFormat="1" applyFont="1" applyFill="1" applyBorder="1" applyAlignment="1" applyProtection="1">
      <alignment horizontal="center" vertical="center"/>
    </xf>
    <xf numFmtId="0" fontId="1" fillId="4" borderId="0" xfId="2" applyFill="1" applyAlignment="1">
      <alignment horizontal="center" vertical="center"/>
    </xf>
    <xf numFmtId="0" fontId="1" fillId="0" borderId="22" xfId="2" applyBorder="1" applyAlignment="1">
      <alignment horizontal="left" vertical="center"/>
    </xf>
    <xf numFmtId="0" fontId="1" fillId="4" borderId="23" xfId="2" applyFill="1" applyBorder="1" applyAlignment="1">
      <alignment horizontal="left" vertical="center" wrapText="1"/>
    </xf>
    <xf numFmtId="165" fontId="1" fillId="6" borderId="23" xfId="1" applyNumberFormat="1" applyFont="1" applyFill="1" applyBorder="1" applyAlignment="1" applyProtection="1">
      <alignment horizontal="center" vertical="center" wrapText="1"/>
      <protection locked="0"/>
    </xf>
    <xf numFmtId="165" fontId="1" fillId="7" borderId="23" xfId="1" applyNumberFormat="1" applyFont="1" applyFill="1" applyBorder="1" applyAlignment="1" applyProtection="1">
      <alignment horizontal="center" vertical="center"/>
      <protection locked="0"/>
    </xf>
    <xf numFmtId="0" fontId="1" fillId="0" borderId="25" xfId="2" applyBorder="1" applyAlignment="1">
      <alignment horizontal="left" vertical="center"/>
    </xf>
    <xf numFmtId="0" fontId="1" fillId="4" borderId="26" xfId="2" applyFill="1" applyBorder="1" applyAlignment="1">
      <alignment horizontal="left" vertical="center" wrapText="1"/>
    </xf>
    <xf numFmtId="165" fontId="1" fillId="6" borderId="26" xfId="1" applyNumberFormat="1" applyFont="1" applyFill="1" applyBorder="1" applyAlignment="1" applyProtection="1">
      <alignment horizontal="center" vertical="center" wrapText="1"/>
      <protection locked="0"/>
    </xf>
    <xf numFmtId="165" fontId="1" fillId="7" borderId="26" xfId="1" applyNumberFormat="1" applyFont="1" applyFill="1" applyBorder="1" applyAlignment="1" applyProtection="1">
      <alignment horizontal="center" vertical="center"/>
      <protection locked="0"/>
    </xf>
    <xf numFmtId="0" fontId="1" fillId="0" borderId="11" xfId="2" applyBorder="1" applyAlignment="1">
      <alignment vertical="center"/>
    </xf>
    <xf numFmtId="0" fontId="10" fillId="4" borderId="0" xfId="2" applyFont="1" applyFill="1" applyProtection="1">
      <protection locked="0"/>
    </xf>
    <xf numFmtId="0" fontId="1" fillId="4" borderId="41" xfId="2" quotePrefix="1" applyFill="1" applyBorder="1" applyAlignment="1">
      <alignment vertical="center"/>
    </xf>
    <xf numFmtId="0" fontId="1" fillId="4" borderId="42" xfId="2" applyFill="1" applyBorder="1" applyAlignment="1">
      <alignment vertical="center"/>
    </xf>
    <xf numFmtId="0" fontId="1" fillId="0" borderId="26" xfId="2" applyBorder="1" applyAlignment="1">
      <alignment horizontal="left" vertical="center"/>
    </xf>
    <xf numFmtId="0" fontId="1" fillId="9" borderId="25" xfId="2" applyFill="1" applyBorder="1" applyAlignment="1">
      <alignment horizontal="left" vertical="center"/>
    </xf>
    <xf numFmtId="0" fontId="1" fillId="10" borderId="26" xfId="2" applyFill="1" applyBorder="1" applyAlignment="1">
      <alignment horizontal="left" vertical="center"/>
    </xf>
    <xf numFmtId="0" fontId="10" fillId="0" borderId="0" xfId="2" applyFont="1" applyProtection="1">
      <protection locked="0"/>
    </xf>
    <xf numFmtId="165" fontId="1" fillId="3" borderId="26" xfId="2" applyNumberFormat="1" applyFill="1" applyBorder="1" applyAlignment="1">
      <alignment horizontal="center" vertical="center"/>
    </xf>
    <xf numFmtId="165" fontId="1" fillId="8" borderId="26" xfId="1" applyNumberFormat="1" applyFont="1" applyFill="1" applyBorder="1" applyAlignment="1" applyProtection="1">
      <alignment horizontal="center" vertical="center"/>
      <protection locked="0"/>
    </xf>
    <xf numFmtId="0" fontId="1" fillId="10" borderId="0" xfId="2" applyFill="1"/>
    <xf numFmtId="0" fontId="1" fillId="9" borderId="0" xfId="2" applyFill="1"/>
    <xf numFmtId="165" fontId="1" fillId="3" borderId="0" xfId="2" applyNumberFormat="1" applyFill="1"/>
    <xf numFmtId="165" fontId="1" fillId="6" borderId="26" xfId="1" applyNumberFormat="1" applyFont="1" applyFill="1" applyBorder="1" applyAlignment="1" applyProtection="1">
      <alignment horizontal="center" vertical="center"/>
      <protection locked="0"/>
    </xf>
    <xf numFmtId="0" fontId="1" fillId="4" borderId="26" xfId="2" applyFill="1" applyBorder="1" applyAlignment="1">
      <alignment horizontal="left" vertical="center"/>
    </xf>
    <xf numFmtId="1" fontId="1" fillId="0" borderId="25" xfId="2" applyNumberFormat="1" applyBorder="1" applyAlignment="1">
      <alignment horizontal="left" vertical="center"/>
    </xf>
    <xf numFmtId="0" fontId="1" fillId="4" borderId="0" xfId="2" applyFill="1" applyAlignment="1">
      <alignment vertical="top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1" fillId="0" borderId="43" xfId="2" applyBorder="1"/>
    <xf numFmtId="43" fontId="1" fillId="7" borderId="26" xfId="1" applyFont="1" applyFill="1" applyBorder="1" applyAlignment="1" applyProtection="1">
      <alignment horizontal="left" vertical="center"/>
      <protection locked="0"/>
    </xf>
    <xf numFmtId="165" fontId="1" fillId="6" borderId="39" xfId="1" applyNumberFormat="1" applyFont="1" applyFill="1" applyBorder="1" applyAlignment="1" applyProtection="1">
      <alignment horizontal="center" vertical="center"/>
      <protection locked="0"/>
    </xf>
    <xf numFmtId="165" fontId="1" fillId="3" borderId="39" xfId="1" applyNumberFormat="1" applyFont="1" applyFill="1" applyBorder="1" applyAlignment="1" applyProtection="1">
      <alignment horizontal="center" vertical="center"/>
    </xf>
    <xf numFmtId="165" fontId="1" fillId="3" borderId="34" xfId="1" applyNumberFormat="1" applyFont="1" applyFill="1" applyBorder="1" applyAlignment="1" applyProtection="1">
      <alignment horizontal="center" vertical="center" wrapText="1"/>
    </xf>
    <xf numFmtId="49" fontId="1" fillId="0" borderId="0" xfId="2" applyNumberFormat="1" applyAlignment="1">
      <alignment horizontal="left" vertical="center"/>
    </xf>
    <xf numFmtId="165" fontId="1" fillId="0" borderId="0" xfId="2" applyNumberFormat="1" applyAlignment="1">
      <alignment horizontal="center" vertical="center"/>
    </xf>
    <xf numFmtId="165" fontId="1" fillId="0" borderId="0" xfId="1" applyNumberFormat="1" applyFont="1" applyFill="1" applyBorder="1" applyAlignment="1" applyProtection="1">
      <alignment horizontal="center" vertical="center"/>
    </xf>
    <xf numFmtId="165" fontId="1" fillId="3" borderId="23" xfId="1" applyNumberFormat="1" applyFont="1" applyFill="1" applyBorder="1" applyAlignment="1" applyProtection="1">
      <alignment horizontal="center" vertical="center"/>
    </xf>
    <xf numFmtId="0" fontId="1" fillId="4" borderId="32" xfId="2" applyFill="1" applyBorder="1" applyAlignment="1">
      <alignment vertical="center"/>
    </xf>
    <xf numFmtId="0" fontId="1" fillId="4" borderId="33" xfId="2" applyFill="1" applyBorder="1" applyAlignment="1">
      <alignment vertical="center"/>
    </xf>
    <xf numFmtId="49" fontId="1" fillId="0" borderId="44" xfId="2" applyNumberFormat="1" applyBorder="1" applyAlignment="1">
      <alignment horizontal="left" vertical="center"/>
    </xf>
    <xf numFmtId="0" fontId="1" fillId="0" borderId="44" xfId="2" applyBorder="1" applyAlignment="1">
      <alignment horizontal="left" vertical="center"/>
    </xf>
    <xf numFmtId="165" fontId="1" fillId="0" borderId="44" xfId="2" applyNumberFormat="1" applyBorder="1" applyAlignment="1">
      <alignment horizontal="center" vertical="center"/>
    </xf>
    <xf numFmtId="165" fontId="1" fillId="0" borderId="44" xfId="1" applyNumberFormat="1" applyFont="1" applyFill="1" applyBorder="1" applyAlignment="1" applyProtection="1">
      <alignment horizontal="center" vertical="center"/>
    </xf>
    <xf numFmtId="0" fontId="9" fillId="5" borderId="18" xfId="2" applyFont="1" applyFill="1" applyBorder="1" applyAlignment="1">
      <alignment horizontal="left" vertical="center"/>
    </xf>
    <xf numFmtId="0" fontId="9" fillId="5" borderId="21" xfId="2" applyFont="1" applyFill="1" applyBorder="1" applyAlignment="1">
      <alignment horizontal="left" vertical="center"/>
    </xf>
    <xf numFmtId="165" fontId="9" fillId="3" borderId="20" xfId="1" applyNumberFormat="1" applyFont="1" applyFill="1" applyBorder="1" applyAlignment="1" applyProtection="1">
      <alignment horizontal="center" vertical="center"/>
    </xf>
    <xf numFmtId="0" fontId="1" fillId="0" borderId="45" xfId="2" applyBorder="1" applyAlignment="1">
      <alignment vertical="center"/>
    </xf>
    <xf numFmtId="0" fontId="1" fillId="0" borderId="21" xfId="2" applyBorder="1" applyAlignment="1">
      <alignment vertical="center"/>
    </xf>
    <xf numFmtId="0" fontId="1" fillId="0" borderId="46" xfId="2" applyBorder="1" applyAlignment="1">
      <alignment vertical="center"/>
    </xf>
    <xf numFmtId="0" fontId="9" fillId="4" borderId="0" xfId="3" applyFont="1" applyFill="1" applyAlignment="1">
      <alignment vertical="center"/>
    </xf>
    <xf numFmtId="0" fontId="1" fillId="4" borderId="0" xfId="3" applyFill="1" applyAlignment="1">
      <alignment vertical="center"/>
    </xf>
    <xf numFmtId="0" fontId="1" fillId="0" borderId="22" xfId="3" applyBorder="1" applyAlignment="1">
      <alignment horizontal="left" vertical="center"/>
    </xf>
    <xf numFmtId="0" fontId="1" fillId="0" borderId="23" xfId="3" applyBorder="1" applyAlignment="1">
      <alignment horizontal="left" vertical="center"/>
    </xf>
    <xf numFmtId="165" fontId="1" fillId="6" borderId="23" xfId="4" applyNumberFormat="1" applyFont="1" applyFill="1" applyBorder="1" applyAlignment="1" applyProtection="1">
      <alignment horizontal="center" vertical="center" wrapText="1"/>
      <protection locked="0"/>
    </xf>
    <xf numFmtId="165" fontId="1" fillId="7" borderId="23" xfId="4" applyNumberFormat="1" applyFont="1" applyFill="1" applyBorder="1" applyAlignment="1" applyProtection="1">
      <alignment horizontal="center" vertical="center"/>
      <protection locked="0"/>
    </xf>
    <xf numFmtId="165" fontId="1" fillId="3" borderId="24" xfId="4" applyNumberFormat="1" applyFont="1" applyFill="1" applyBorder="1" applyAlignment="1" applyProtection="1">
      <alignment horizontal="center" vertical="center" wrapText="1"/>
    </xf>
    <xf numFmtId="0" fontId="1" fillId="0" borderId="25" xfId="3" applyBorder="1" applyAlignment="1">
      <alignment horizontal="left" vertical="center"/>
    </xf>
    <xf numFmtId="0" fontId="1" fillId="0" borderId="26" xfId="3" applyBorder="1" applyAlignment="1">
      <alignment horizontal="left" vertical="center"/>
    </xf>
    <xf numFmtId="165" fontId="1" fillId="6" borderId="26" xfId="4" applyNumberFormat="1" applyFont="1" applyFill="1" applyBorder="1" applyAlignment="1" applyProtection="1">
      <alignment horizontal="center" vertical="center" wrapText="1"/>
      <protection locked="0"/>
    </xf>
    <xf numFmtId="165" fontId="1" fillId="7" borderId="26" xfId="4" applyNumberFormat="1" applyFont="1" applyFill="1" applyBorder="1" applyAlignment="1" applyProtection="1">
      <alignment horizontal="center" vertical="center"/>
      <protection locked="0"/>
    </xf>
    <xf numFmtId="165" fontId="1" fillId="3" borderId="27" xfId="4" applyNumberFormat="1" applyFont="1" applyFill="1" applyBorder="1" applyAlignment="1" applyProtection="1">
      <alignment horizontal="center" vertical="center" wrapText="1"/>
    </xf>
    <xf numFmtId="0" fontId="1" fillId="0" borderId="38" xfId="3" applyBorder="1" applyAlignment="1">
      <alignment horizontal="left" vertical="center"/>
    </xf>
    <xf numFmtId="0" fontId="1" fillId="0" borderId="39" xfId="3" applyBorder="1" applyAlignment="1">
      <alignment horizontal="left" vertical="center" wrapText="1"/>
    </xf>
    <xf numFmtId="165" fontId="1" fillId="3" borderId="39" xfId="3" applyNumberFormat="1" applyFill="1" applyBorder="1" applyAlignment="1">
      <alignment horizontal="center" vertical="center"/>
    </xf>
    <xf numFmtId="165" fontId="1" fillId="8" borderId="39" xfId="4" applyNumberFormat="1" applyFont="1" applyFill="1" applyBorder="1" applyAlignment="1" applyProtection="1">
      <alignment horizontal="center" vertical="center"/>
      <protection locked="0"/>
    </xf>
    <xf numFmtId="165" fontId="1" fillId="3" borderId="34" xfId="4" applyNumberFormat="1" applyFont="1" applyFill="1" applyBorder="1" applyAlignment="1" applyProtection="1">
      <alignment horizontal="center" vertical="center" wrapText="1"/>
    </xf>
    <xf numFmtId="0" fontId="1" fillId="5" borderId="0" xfId="3" applyFill="1" applyAlignment="1">
      <alignment vertical="center"/>
    </xf>
    <xf numFmtId="0" fontId="1" fillId="5" borderId="0" xfId="2" applyFill="1"/>
    <xf numFmtId="165" fontId="9" fillId="3" borderId="47" xfId="1" applyNumberFormat="1" applyFont="1" applyFill="1" applyBorder="1" applyAlignment="1" applyProtection="1">
      <alignment horizontal="center" vertical="center"/>
    </xf>
    <xf numFmtId="165" fontId="9" fillId="3" borderId="21" xfId="1" applyNumberFormat="1" applyFont="1" applyFill="1" applyBorder="1" applyAlignment="1" applyProtection="1">
      <alignment horizontal="center" vertical="center"/>
    </xf>
    <xf numFmtId="0" fontId="1" fillId="0" borderId="0" xfId="3" applyAlignment="1">
      <alignment horizontal="left" vertical="center"/>
    </xf>
    <xf numFmtId="0" fontId="1" fillId="5" borderId="0" xfId="3" applyFill="1" applyAlignment="1">
      <alignment horizontal="left" vertical="center" wrapText="1"/>
    </xf>
    <xf numFmtId="165" fontId="1" fillId="5" borderId="0" xfId="3" applyNumberFormat="1" applyFill="1" applyAlignment="1">
      <alignment horizontal="center" vertical="center"/>
    </xf>
    <xf numFmtId="165" fontId="1" fillId="5" borderId="0" xfId="4" applyNumberFormat="1" applyFont="1" applyFill="1" applyBorder="1" applyAlignment="1" applyProtection="1">
      <alignment horizontal="center" vertical="center"/>
    </xf>
    <xf numFmtId="165" fontId="1" fillId="5" borderId="0" xfId="4" applyNumberFormat="1" applyFont="1" applyFill="1" applyBorder="1" applyAlignment="1" applyProtection="1">
      <alignment horizontal="center" vertical="center" wrapText="1"/>
    </xf>
    <xf numFmtId="165" fontId="1" fillId="3" borderId="26" xfId="4" applyNumberFormat="1" applyFont="1" applyFill="1" applyBorder="1" applyAlignment="1" applyProtection="1">
      <alignment horizontal="center" vertical="center" wrapText="1"/>
    </xf>
    <xf numFmtId="165" fontId="1" fillId="3" borderId="26" xfId="4" applyNumberFormat="1" applyFont="1" applyFill="1" applyBorder="1" applyAlignment="1" applyProtection="1">
      <alignment horizontal="center" vertical="center"/>
    </xf>
    <xf numFmtId="165" fontId="9" fillId="3" borderId="47" xfId="4" applyNumberFormat="1" applyFont="1" applyFill="1" applyBorder="1" applyAlignment="1" applyProtection="1">
      <alignment horizontal="center" vertical="center"/>
    </xf>
    <xf numFmtId="165" fontId="9" fillId="3" borderId="19" xfId="4" applyNumberFormat="1" applyFont="1" applyFill="1" applyBorder="1" applyAlignment="1" applyProtection="1">
      <alignment horizontal="center" vertical="center"/>
    </xf>
    <xf numFmtId="165" fontId="9" fillId="3" borderId="20" xfId="4" applyNumberFormat="1" applyFont="1" applyFill="1" applyBorder="1" applyAlignment="1" applyProtection="1">
      <alignment horizontal="center" vertical="center"/>
    </xf>
    <xf numFmtId="0" fontId="1" fillId="4" borderId="2" xfId="2" applyFill="1" applyBorder="1"/>
    <xf numFmtId="0" fontId="1" fillId="4" borderId="8" xfId="2" applyFill="1" applyBorder="1"/>
    <xf numFmtId="0" fontId="14" fillId="4" borderId="2" xfId="2" applyFont="1" applyFill="1" applyBorder="1"/>
    <xf numFmtId="0" fontId="15" fillId="4" borderId="2" xfId="2" applyFont="1" applyFill="1" applyBorder="1"/>
    <xf numFmtId="0" fontId="1" fillId="0" borderId="2" xfId="2" applyBorder="1" applyAlignment="1">
      <alignment wrapText="1"/>
    </xf>
    <xf numFmtId="0" fontId="1" fillId="0" borderId="2" xfId="2" applyBorder="1" applyProtection="1">
      <protection locked="0"/>
    </xf>
    <xf numFmtId="0" fontId="1" fillId="0" borderId="5" xfId="2" applyBorder="1"/>
    <xf numFmtId="0" fontId="1" fillId="0" borderId="5" xfId="2" applyBorder="1" applyAlignment="1">
      <alignment wrapText="1"/>
    </xf>
    <xf numFmtId="0" fontId="4" fillId="0" borderId="48" xfId="0" applyFont="1" applyBorder="1" applyAlignment="1">
      <alignment vertical="center"/>
    </xf>
    <xf numFmtId="0" fontId="1" fillId="0" borderId="48" xfId="2" applyBorder="1"/>
    <xf numFmtId="0" fontId="1" fillId="0" borderId="48" xfId="2" applyBorder="1" applyAlignment="1">
      <alignment wrapText="1"/>
    </xf>
    <xf numFmtId="0" fontId="1" fillId="0" borderId="7" xfId="2" applyBorder="1"/>
    <xf numFmtId="0" fontId="1" fillId="0" borderId="7" xfId="2" applyBorder="1" applyAlignment="1">
      <alignment wrapText="1"/>
    </xf>
    <xf numFmtId="0" fontId="9" fillId="5" borderId="49" xfId="2" applyFont="1" applyFill="1" applyBorder="1" applyAlignment="1">
      <alignment vertical="center" wrapText="1"/>
    </xf>
    <xf numFmtId="0" fontId="9" fillId="5" borderId="19" xfId="2" applyFont="1" applyFill="1" applyBorder="1" applyAlignment="1">
      <alignment vertical="center" wrapText="1"/>
    </xf>
    <xf numFmtId="0" fontId="9" fillId="5" borderId="40" xfId="2" applyFont="1" applyFill="1" applyBorder="1" applyAlignment="1">
      <alignment vertical="center" wrapText="1"/>
    </xf>
    <xf numFmtId="0" fontId="9" fillId="0" borderId="50" xfId="1" applyNumberFormat="1" applyFont="1" applyFill="1" applyBorder="1" applyAlignment="1" applyProtection="1">
      <alignment vertical="center"/>
    </xf>
    <xf numFmtId="0" fontId="9" fillId="0" borderId="50" xfId="2" applyFont="1" applyBorder="1"/>
    <xf numFmtId="0" fontId="1" fillId="0" borderId="26" xfId="2" applyBorder="1"/>
    <xf numFmtId="3" fontId="1" fillId="3" borderId="26" xfId="2" applyNumberFormat="1" applyFill="1" applyBorder="1"/>
    <xf numFmtId="0" fontId="1" fillId="0" borderId="10" xfId="2" applyBorder="1"/>
    <xf numFmtId="3" fontId="1" fillId="0" borderId="26" xfId="2" applyNumberFormat="1" applyBorder="1"/>
    <xf numFmtId="0" fontId="1" fillId="0" borderId="14" xfId="2" quotePrefix="1" applyBorder="1"/>
    <xf numFmtId="0" fontId="1" fillId="0" borderId="2" xfId="2" quotePrefix="1" applyBorder="1"/>
    <xf numFmtId="0" fontId="9" fillId="0" borderId="26" xfId="1" applyNumberFormat="1" applyFont="1" applyFill="1" applyBorder="1" applyAlignment="1" applyProtection="1">
      <alignment vertical="center"/>
    </xf>
    <xf numFmtId="3" fontId="9" fillId="0" borderId="26" xfId="2" applyNumberFormat="1" applyFont="1" applyBorder="1"/>
    <xf numFmtId="0" fontId="9" fillId="0" borderId="26" xfId="2" applyFont="1" applyBorder="1"/>
    <xf numFmtId="3" fontId="9" fillId="3" borderId="26" xfId="2" applyNumberFormat="1" applyFont="1" applyFill="1" applyBorder="1"/>
    <xf numFmtId="0" fontId="1" fillId="0" borderId="51" xfId="2" applyBorder="1"/>
    <xf numFmtId="0" fontId="9" fillId="0" borderId="49" xfId="2" applyFont="1" applyBorder="1" applyAlignment="1">
      <alignment vertical="center" wrapText="1"/>
    </xf>
    <xf numFmtId="0" fontId="9" fillId="0" borderId="19" xfId="2" applyFont="1" applyBorder="1" applyAlignment="1">
      <alignment vertical="center" wrapText="1"/>
    </xf>
    <xf numFmtId="0" fontId="9" fillId="0" borderId="52" xfId="2" applyFont="1" applyBorder="1"/>
    <xf numFmtId="0" fontId="1" fillId="8" borderId="26" xfId="2" applyFill="1" applyBorder="1" applyProtection="1">
      <protection locked="0"/>
    </xf>
    <xf numFmtId="3" fontId="1" fillId="8" borderId="26" xfId="2" applyNumberFormat="1" applyFill="1" applyBorder="1" applyProtection="1">
      <protection locked="0"/>
    </xf>
    <xf numFmtId="0" fontId="1" fillId="0" borderId="0" xfId="2" applyAlignment="1" applyProtection="1">
      <alignment wrapText="1"/>
      <protection locked="0"/>
    </xf>
    <xf numFmtId="0" fontId="8" fillId="0" borderId="0" xfId="6"/>
    <xf numFmtId="0" fontId="20" fillId="0" borderId="2" xfId="2" applyFont="1" applyBorder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6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7" borderId="10" xfId="0" applyFont="1" applyFill="1" applyBorder="1" applyAlignment="1" applyProtection="1">
      <alignment horizontal="left" vertical="center"/>
      <protection locked="0"/>
    </xf>
    <xf numFmtId="0" fontId="8" fillId="7" borderId="12" xfId="0" applyFont="1" applyFill="1" applyBorder="1" applyAlignment="1" applyProtection="1">
      <alignment horizontal="left" vertical="center"/>
      <protection locked="0"/>
    </xf>
    <xf numFmtId="0" fontId="8" fillId="7" borderId="11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>
      <alignment vertical="center"/>
    </xf>
    <xf numFmtId="0" fontId="9" fillId="0" borderId="10" xfId="2" applyFont="1" applyBorder="1" applyAlignment="1">
      <alignment vertical="center"/>
    </xf>
    <xf numFmtId="0" fontId="17" fillId="3" borderId="10" xfId="2" applyFont="1" applyFill="1" applyBorder="1" applyAlignment="1">
      <alignment vertical="center"/>
    </xf>
    <xf numFmtId="0" fontId="18" fillId="3" borderId="11" xfId="0" applyFont="1" applyFill="1" applyBorder="1" applyAlignment="1">
      <alignment vertical="center"/>
    </xf>
    <xf numFmtId="14" fontId="5" fillId="3" borderId="10" xfId="0" applyNumberFormat="1" applyFont="1" applyFill="1" applyBorder="1" applyAlignment="1">
      <alignment horizontal="left" vertical="center"/>
    </xf>
    <xf numFmtId="14" fontId="8" fillId="3" borderId="12" xfId="0" applyNumberFormat="1" applyFont="1" applyFill="1" applyBorder="1" applyAlignment="1">
      <alignment horizontal="left" vertical="center"/>
    </xf>
    <xf numFmtId="14" fontId="8" fillId="3" borderId="11" xfId="0" applyNumberFormat="1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9" fillId="5" borderId="18" xfId="2" applyFont="1" applyFill="1" applyBorder="1" applyAlignment="1">
      <alignment horizontal="left" vertical="center" wrapText="1"/>
    </xf>
    <xf numFmtId="0" fontId="9" fillId="5" borderId="21" xfId="2" applyFont="1" applyFill="1" applyBorder="1" applyAlignment="1">
      <alignment horizontal="left" vertical="center" wrapText="1"/>
    </xf>
    <xf numFmtId="0" fontId="9" fillId="5" borderId="20" xfId="2" applyFont="1" applyFill="1" applyBorder="1" applyAlignment="1">
      <alignment horizontal="left" vertical="center" wrapText="1"/>
    </xf>
    <xf numFmtId="0" fontId="1" fillId="4" borderId="28" xfId="2" applyFill="1" applyBorder="1" applyAlignment="1">
      <alignment vertical="center" wrapText="1"/>
    </xf>
    <xf numFmtId="0" fontId="1" fillId="4" borderId="29" xfId="2" applyFill="1" applyBorder="1" applyAlignment="1">
      <alignment vertical="center" wrapText="1"/>
    </xf>
    <xf numFmtId="0" fontId="1" fillId="4" borderId="32" xfId="2" applyFill="1" applyBorder="1" applyAlignment="1">
      <alignment vertical="center"/>
    </xf>
    <xf numFmtId="0" fontId="1" fillId="4" borderId="33" xfId="2" applyFill="1" applyBorder="1" applyAlignment="1">
      <alignment vertical="center"/>
    </xf>
    <xf numFmtId="0" fontId="9" fillId="5" borderId="18" xfId="2" applyFont="1" applyFill="1" applyBorder="1" applyAlignment="1">
      <alignment horizontal="left" vertical="center"/>
    </xf>
    <xf numFmtId="0" fontId="9" fillId="5" borderId="21" xfId="2" applyFont="1" applyFill="1" applyBorder="1" applyAlignment="1">
      <alignment horizontal="left" vertical="center"/>
    </xf>
    <xf numFmtId="0" fontId="9" fillId="5" borderId="18" xfId="3" applyFont="1" applyFill="1" applyBorder="1" applyAlignment="1">
      <alignment horizontal="left" vertical="center"/>
    </xf>
    <xf numFmtId="0" fontId="9" fillId="5" borderId="21" xfId="3" applyFont="1" applyFill="1" applyBorder="1" applyAlignment="1">
      <alignment horizontal="left" vertical="center"/>
    </xf>
    <xf numFmtId="41" fontId="6" fillId="0" borderId="26" xfId="5" applyNumberFormat="1" applyFont="1" applyFill="1" applyBorder="1" applyAlignment="1" applyProtection="1">
      <alignment vertical="center"/>
    </xf>
    <xf numFmtId="0" fontId="0" fillId="0" borderId="26" xfId="0" applyBorder="1"/>
    <xf numFmtId="0" fontId="1" fillId="3" borderId="26" xfId="0" applyFont="1" applyFill="1" applyBorder="1" applyAlignment="1">
      <alignment horizontal="left" vertical="center"/>
    </xf>
    <xf numFmtId="0" fontId="0" fillId="3" borderId="26" xfId="0" applyFill="1" applyBorder="1" applyAlignment="1">
      <alignment vertical="center"/>
    </xf>
    <xf numFmtId="41" fontId="6" fillId="0" borderId="10" xfId="5" applyNumberFormat="1" applyFont="1" applyFill="1" applyBorder="1" applyAlignment="1" applyProtection="1">
      <alignment vertical="center"/>
    </xf>
    <xf numFmtId="0" fontId="0" fillId="0" borderId="11" xfId="0" applyBorder="1"/>
    <xf numFmtId="41" fontId="17" fillId="3" borderId="26" xfId="5" applyNumberFormat="1" applyFont="1" applyFill="1" applyBorder="1" applyAlignment="1" applyProtection="1">
      <alignment vertical="center"/>
    </xf>
    <xf numFmtId="0" fontId="19" fillId="3" borderId="26" xfId="0" applyFont="1" applyFill="1" applyBorder="1"/>
    <xf numFmtId="0" fontId="9" fillId="0" borderId="19" xfId="2" applyFont="1" applyBorder="1" applyAlignment="1">
      <alignment vertical="center" wrapText="1"/>
    </xf>
    <xf numFmtId="0" fontId="9" fillId="0" borderId="40" xfId="2" applyFont="1" applyBorder="1" applyAlignment="1">
      <alignment vertical="center" wrapText="1"/>
    </xf>
    <xf numFmtId="0" fontId="9" fillId="0" borderId="53" xfId="2" applyFont="1" applyBorder="1" applyAlignment="1">
      <alignment wrapText="1"/>
    </xf>
    <xf numFmtId="0" fontId="9" fillId="0" borderId="54" xfId="2" applyFont="1" applyBorder="1" applyAlignment="1">
      <alignment wrapText="1"/>
    </xf>
    <xf numFmtId="0" fontId="9" fillId="0" borderId="42" xfId="2" applyFont="1" applyBorder="1" applyAlignment="1">
      <alignment wrapText="1"/>
    </xf>
    <xf numFmtId="0" fontId="1" fillId="0" borderId="26" xfId="2" applyBorder="1" applyAlignment="1">
      <alignment wrapText="1"/>
    </xf>
    <xf numFmtId="0" fontId="1" fillId="0" borderId="10" xfId="2" applyBorder="1" applyAlignment="1">
      <alignment wrapText="1"/>
    </xf>
    <xf numFmtId="0" fontId="1" fillId="0" borderId="12" xfId="2" applyBorder="1" applyAlignment="1">
      <alignment wrapText="1"/>
    </xf>
    <xf numFmtId="0" fontId="1" fillId="0" borderId="11" xfId="2" applyBorder="1" applyAlignment="1">
      <alignment wrapText="1"/>
    </xf>
    <xf numFmtId="0" fontId="1" fillId="8" borderId="26" xfId="2" applyFill="1" applyBorder="1" applyAlignment="1" applyProtection="1">
      <alignment wrapText="1"/>
      <protection locked="0"/>
    </xf>
    <xf numFmtId="0" fontId="1" fillId="8" borderId="10" xfId="2" applyFill="1" applyBorder="1" applyAlignment="1" applyProtection="1">
      <alignment wrapText="1"/>
      <protection locked="0"/>
    </xf>
    <xf numFmtId="0" fontId="1" fillId="8" borderId="12" xfId="2" applyFill="1" applyBorder="1" applyAlignment="1" applyProtection="1">
      <alignment wrapText="1"/>
      <protection locked="0"/>
    </xf>
    <xf numFmtId="0" fontId="1" fillId="8" borderId="11" xfId="2" applyFill="1" applyBorder="1" applyAlignment="1" applyProtection="1">
      <alignment wrapText="1"/>
      <protection locked="0"/>
    </xf>
  </cellXfs>
  <cellStyles count="7">
    <cellStyle name="Komma" xfId="1" builtinId="3"/>
    <cellStyle name="Komma 2" xfId="4" xr:uid="{00000000-0005-0000-0000-000001000000}"/>
    <cellStyle name="Notiz 2 3" xfId="5" xr:uid="{00000000-0005-0000-0000-000002000000}"/>
    <cellStyle name="Standard" xfId="0" builtinId="0"/>
    <cellStyle name="Standard 2" xfId="2" xr:uid="{00000000-0005-0000-0000-000004000000}"/>
    <cellStyle name="Standard 3" xfId="6" xr:uid="{00000000-0005-0000-0000-000005000000}"/>
    <cellStyle name="Standard 4" xfId="3" xr:uid="{00000000-0005-0000-0000-000006000000}"/>
  </cellStyles>
  <dxfs count="2">
    <dxf>
      <font>
        <b/>
        <i val="0"/>
      </font>
      <fill>
        <patternFill>
          <fgColor indexed="64"/>
          <bgColor rgb="FFFABF8F"/>
        </patternFill>
      </fill>
    </dxf>
    <dxf>
      <font>
        <b/>
        <i val="0"/>
      </font>
      <fill>
        <patternFill>
          <fgColor indexed="64"/>
          <bgColor rgb="FFFABF8F"/>
        </patternFill>
      </fill>
    </dxf>
  </dxfs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0</xdr:row>
      <xdr:rowOff>56029</xdr:rowOff>
    </xdr:from>
    <xdr:to>
      <xdr:col>2</xdr:col>
      <xdr:colOff>2279291</xdr:colOff>
      <xdr:row>0</xdr:row>
      <xdr:rowOff>812029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56029"/>
          <a:ext cx="271632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2724324</xdr:colOff>
      <xdr:row>0</xdr:row>
      <xdr:rowOff>756000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4324" cy="75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_Finanzierung-%20Kosten/8-4_Spitalfinanzierung/8-4-2_Wirtschaftlichkeitspr&#252;fung/8-4-2-1_Austausch%20Spitalkostendaten/Datenjahr%202019/Tools/KT_2019_Spital_GDK-Formul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_Grunddaten"/>
      <sheetName val="01a_Abstimmbr_Passerelle"/>
      <sheetName val="01b_Begründung_Justif"/>
      <sheetName val="02_Anlagespiegel_Immob"/>
      <sheetName val="03_Plausi"/>
      <sheetName val="04a_Korr_Akut"/>
      <sheetName val="04b_Korr_Psych"/>
      <sheetName val="04c_Korr_Reha"/>
      <sheetName val="04d_Korr_Weitere"/>
      <sheetName val="Uebersetzungen"/>
      <sheetName val="Daten"/>
      <sheetName val="Dropdown"/>
      <sheetName val="Tabelle1"/>
    </sheetNames>
    <sheetDataSet>
      <sheetData sheetId="0">
        <row r="4">
          <cell r="D4">
            <v>1</v>
          </cell>
        </row>
      </sheetData>
      <sheetData sheetId="1">
        <row r="19">
          <cell r="E19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Adresse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AU96"/>
  <sheetViews>
    <sheetView tabSelected="1" zoomScale="85" zoomScaleNormal="85" workbookViewId="0">
      <selection activeCell="D4" sqref="D4:F4"/>
    </sheetView>
  </sheetViews>
  <sheetFormatPr baseColWidth="10" defaultColWidth="11.453125" defaultRowHeight="12.5" x14ac:dyDescent="0.25"/>
  <cols>
    <col min="1" max="1" width="0.81640625" style="4" customWidth="1"/>
    <col min="2" max="2" width="7.26953125" style="4" customWidth="1"/>
    <col min="3" max="3" width="61.81640625" style="4" customWidth="1"/>
    <col min="4" max="4" width="15.1796875" style="4" customWidth="1"/>
    <col min="5" max="5" width="18.453125" style="4" customWidth="1"/>
    <col min="6" max="6" width="15.1796875" style="4" customWidth="1"/>
    <col min="7" max="7" width="4.453125" style="4" customWidth="1"/>
    <col min="8" max="8" width="15.26953125" style="4" customWidth="1"/>
    <col min="9" max="9" width="28" style="4" customWidth="1"/>
    <col min="10" max="10" width="15.26953125" style="4" customWidth="1"/>
    <col min="11" max="11" width="12.81640625" style="4" customWidth="1"/>
    <col min="12" max="16384" width="11.453125" style="4"/>
  </cols>
  <sheetData>
    <row r="1" spans="1:47" ht="69.7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199" t="s">
        <v>143</v>
      </c>
      <c r="K1" s="3"/>
    </row>
    <row r="2" spans="1:47" s="9" customFormat="1" ht="33" customHeight="1" x14ac:dyDescent="0.35">
      <c r="A2" s="5"/>
      <c r="B2" s="6" t="s">
        <v>18</v>
      </c>
      <c r="C2" s="7"/>
      <c r="D2" s="7"/>
      <c r="E2" s="7"/>
      <c r="F2" s="7"/>
      <c r="G2" s="7"/>
      <c r="H2" s="7"/>
      <c r="I2" s="7"/>
      <c r="J2" s="7"/>
      <c r="K2" s="8"/>
    </row>
    <row r="3" spans="1:47" s="9" customFormat="1" ht="33" customHeight="1" x14ac:dyDescent="0.35">
      <c r="A3" s="10"/>
      <c r="B3" s="11" t="s">
        <v>19</v>
      </c>
      <c r="C3" s="12"/>
      <c r="D3" s="12"/>
      <c r="E3" s="12"/>
      <c r="F3" s="12"/>
      <c r="G3" s="12"/>
      <c r="H3" s="13"/>
      <c r="I3" s="13"/>
      <c r="J3" s="13"/>
      <c r="K3" s="14"/>
    </row>
    <row r="4" spans="1:47" s="9" customFormat="1" ht="17.5" customHeight="1" x14ac:dyDescent="0.35">
      <c r="A4" s="5"/>
      <c r="B4" s="203" t="s">
        <v>8</v>
      </c>
      <c r="C4" s="204" t="e">
        <v>#N/A</v>
      </c>
      <c r="D4" s="205"/>
      <c r="E4" s="206"/>
      <c r="F4" s="207"/>
      <c r="G4" s="15"/>
      <c r="H4" s="16"/>
      <c r="I4" s="17"/>
      <c r="J4" s="17"/>
      <c r="K4" s="18"/>
    </row>
    <row r="5" spans="1:47" s="9" customFormat="1" ht="17.5" customHeight="1" x14ac:dyDescent="0.35">
      <c r="A5" s="5"/>
      <c r="B5" s="203" t="s">
        <v>9</v>
      </c>
      <c r="C5" s="204" t="e">
        <v>#N/A</v>
      </c>
      <c r="D5" s="205"/>
      <c r="E5" s="206"/>
      <c r="F5" s="207"/>
      <c r="G5" s="15"/>
      <c r="H5" s="16"/>
      <c r="I5" s="17"/>
      <c r="J5" s="17"/>
      <c r="K5" s="18"/>
    </row>
    <row r="6" spans="1:47" s="9" customFormat="1" ht="17.5" customHeight="1" x14ac:dyDescent="0.35">
      <c r="A6" s="5"/>
      <c r="B6" s="203" t="s">
        <v>10</v>
      </c>
      <c r="C6" s="208" t="e">
        <v>#N/A</v>
      </c>
      <c r="D6" s="205" t="s">
        <v>4</v>
      </c>
      <c r="E6" s="206"/>
      <c r="F6" s="207"/>
      <c r="G6" s="15"/>
      <c r="H6" s="16"/>
      <c r="I6" s="17"/>
      <c r="J6" s="17"/>
      <c r="K6" s="18"/>
    </row>
    <row r="7" spans="1:47" ht="17.5" customHeight="1" x14ac:dyDescent="0.35">
      <c r="A7" s="19"/>
      <c r="B7" s="209" t="s">
        <v>11</v>
      </c>
      <c r="C7" s="204" t="e">
        <v>#N/A</v>
      </c>
      <c r="D7" s="205"/>
      <c r="E7" s="206"/>
      <c r="F7" s="207"/>
      <c r="G7" s="15"/>
      <c r="H7" s="20"/>
      <c r="I7" s="2"/>
      <c r="J7" s="2"/>
      <c r="K7" s="19"/>
    </row>
    <row r="8" spans="1:47" ht="17.5" customHeight="1" x14ac:dyDescent="0.35">
      <c r="A8" s="19"/>
      <c r="B8" s="209" t="s">
        <v>12</v>
      </c>
      <c r="C8" s="204" t="e">
        <v>#N/A</v>
      </c>
      <c r="D8" s="205"/>
      <c r="E8" s="206"/>
      <c r="F8" s="207"/>
      <c r="G8" s="21"/>
      <c r="H8" s="20"/>
      <c r="I8" s="2"/>
      <c r="J8" s="2"/>
      <c r="K8" s="19"/>
    </row>
    <row r="9" spans="1:47" ht="17.5" customHeight="1" x14ac:dyDescent="0.35">
      <c r="A9" s="19"/>
      <c r="B9" s="209" t="s">
        <v>13</v>
      </c>
      <c r="C9" s="204" t="e">
        <v>#N/A</v>
      </c>
      <c r="D9" s="205" t="s">
        <v>4</v>
      </c>
      <c r="E9" s="206"/>
      <c r="F9" s="207"/>
      <c r="G9" s="22"/>
      <c r="H9" s="20"/>
      <c r="I9" s="2"/>
      <c r="J9" s="2"/>
      <c r="K9" s="19"/>
    </row>
    <row r="10" spans="1:47" ht="17.5" customHeight="1" x14ac:dyDescent="0.35">
      <c r="A10" s="19"/>
      <c r="B10" s="209" t="s">
        <v>14</v>
      </c>
      <c r="C10" s="204" t="e">
        <v>#N/A</v>
      </c>
      <c r="D10" s="205" t="s">
        <v>4</v>
      </c>
      <c r="E10" s="206"/>
      <c r="F10" s="207"/>
      <c r="G10" s="22"/>
      <c r="H10" s="20"/>
      <c r="I10" s="2"/>
      <c r="J10" s="2"/>
      <c r="K10" s="19"/>
    </row>
    <row r="11" spans="1:47" ht="17.5" customHeight="1" x14ac:dyDescent="0.35">
      <c r="A11" s="23"/>
      <c r="B11" s="209" t="s">
        <v>15</v>
      </c>
      <c r="C11" s="204" t="e">
        <v>#N/A</v>
      </c>
      <c r="D11" s="205" t="s">
        <v>4</v>
      </c>
      <c r="E11" s="206"/>
      <c r="F11" s="207"/>
      <c r="G11" s="22"/>
      <c r="H11" s="24"/>
      <c r="I11" s="25"/>
      <c r="J11" s="25"/>
      <c r="K11" s="23"/>
    </row>
    <row r="12" spans="1:47" ht="17.5" customHeight="1" x14ac:dyDescent="0.35">
      <c r="A12" s="23"/>
      <c r="B12" s="209" t="s">
        <v>142</v>
      </c>
      <c r="C12" s="204" t="e">
        <v>#N/A</v>
      </c>
      <c r="D12" s="205" t="s">
        <v>4</v>
      </c>
      <c r="E12" s="206"/>
      <c r="F12" s="207"/>
      <c r="G12" s="22"/>
      <c r="H12" s="24"/>
      <c r="I12" s="25"/>
      <c r="J12" s="25"/>
      <c r="K12" s="23"/>
    </row>
    <row r="13" spans="1:47" ht="17.5" customHeight="1" x14ac:dyDescent="0.35">
      <c r="A13" s="23"/>
      <c r="B13" s="210" t="s">
        <v>16</v>
      </c>
      <c r="C13" s="211" t="e">
        <v>#N/A</v>
      </c>
      <c r="D13" s="212"/>
      <c r="E13" s="213"/>
      <c r="F13" s="214"/>
      <c r="G13" s="15"/>
      <c r="H13" s="24"/>
      <c r="I13" s="25"/>
      <c r="J13" s="25"/>
      <c r="K13" s="23"/>
    </row>
    <row r="14" spans="1:47" ht="17.5" customHeight="1" x14ac:dyDescent="0.35">
      <c r="A14" s="19"/>
      <c r="B14" s="210" t="s">
        <v>17</v>
      </c>
      <c r="C14" s="211" t="e">
        <v>#N/A</v>
      </c>
      <c r="D14" s="215"/>
      <c r="E14" s="216"/>
      <c r="F14" s="217"/>
      <c r="G14" s="15"/>
      <c r="H14" s="20"/>
      <c r="I14" s="2"/>
      <c r="J14" s="2"/>
      <c r="K14" s="19"/>
    </row>
    <row r="15" spans="1:47" s="29" customFormat="1" ht="36" customHeight="1" x14ac:dyDescent="0.25">
      <c r="A15" s="27"/>
      <c r="B15" s="28" t="s">
        <v>20</v>
      </c>
      <c r="C15" s="26"/>
      <c r="D15" s="26"/>
      <c r="E15" s="26"/>
      <c r="F15" s="26"/>
      <c r="G15" s="26"/>
      <c r="H15" s="26"/>
      <c r="I15" s="26"/>
      <c r="J15" s="26"/>
      <c r="K15" s="23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s="29" customFormat="1" ht="13" thickBot="1" x14ac:dyDescent="0.3">
      <c r="A16" s="27"/>
      <c r="B16" s="26"/>
      <c r="C16" s="26"/>
      <c r="D16" s="26"/>
      <c r="E16" s="26"/>
      <c r="F16" s="26"/>
      <c r="G16" s="26"/>
      <c r="H16" s="26"/>
      <c r="I16" s="26"/>
      <c r="J16" s="26"/>
      <c r="K16" s="19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1:47" s="34" customFormat="1" ht="25.5" customHeight="1" thickBot="1" x14ac:dyDescent="0.35">
      <c r="A17" s="27"/>
      <c r="B17" s="126" t="s">
        <v>21</v>
      </c>
      <c r="C17" s="30" t="s">
        <v>22</v>
      </c>
      <c r="D17" s="31" t="s">
        <v>23</v>
      </c>
      <c r="E17" s="31" t="s">
        <v>24</v>
      </c>
      <c r="F17" s="32" t="s">
        <v>25</v>
      </c>
      <c r="G17" s="33"/>
      <c r="H17" s="218" t="s">
        <v>26</v>
      </c>
      <c r="I17" s="219" t="e">
        <v>#N/A</v>
      </c>
      <c r="J17" s="220" t="e">
        <v>#N/A</v>
      </c>
      <c r="K17" s="2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1:47" s="29" customFormat="1" ht="4.5" customHeight="1" thickBot="1" x14ac:dyDescent="0.3">
      <c r="A18" s="27"/>
      <c r="B18" s="35"/>
      <c r="C18" s="36"/>
      <c r="D18" s="36"/>
      <c r="E18" s="37"/>
      <c r="F18" s="36"/>
      <c r="G18" s="26"/>
      <c r="H18" s="26"/>
      <c r="I18" s="26"/>
      <c r="J18" s="26"/>
      <c r="K18" s="23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47" s="29" customFormat="1" ht="24.75" customHeight="1" thickBot="1" x14ac:dyDescent="0.3">
      <c r="A19" s="27"/>
      <c r="B19" s="38">
        <v>60</v>
      </c>
      <c r="C19" s="39" t="s">
        <v>35</v>
      </c>
      <c r="D19" s="40"/>
      <c r="E19" s="41"/>
      <c r="F19" s="42">
        <f>D19+E19</f>
        <v>0</v>
      </c>
      <c r="G19" s="26"/>
      <c r="H19" s="43" t="s">
        <v>27</v>
      </c>
      <c r="I19" s="44"/>
      <c r="J19" s="44"/>
      <c r="K19" s="19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47" s="29" customFormat="1" ht="12.75" customHeight="1" x14ac:dyDescent="0.25">
      <c r="A20" s="27"/>
      <c r="B20" s="45">
        <v>61</v>
      </c>
      <c r="C20" s="46" t="s">
        <v>36</v>
      </c>
      <c r="D20" s="47"/>
      <c r="E20" s="48"/>
      <c r="F20" s="49">
        <f t="shared" ref="F20:F27" si="0">D20+E20</f>
        <v>0</v>
      </c>
      <c r="G20" s="26"/>
      <c r="H20" s="50" t="s">
        <v>28</v>
      </c>
      <c r="I20" s="51"/>
      <c r="J20" s="52">
        <f>F31</f>
        <v>0</v>
      </c>
      <c r="K20" s="23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s="29" customFormat="1" ht="12.75" customHeight="1" x14ac:dyDescent="0.25">
      <c r="A21" s="27"/>
      <c r="B21" s="45">
        <v>62</v>
      </c>
      <c r="C21" s="46" t="s">
        <v>37</v>
      </c>
      <c r="D21" s="53"/>
      <c r="E21" s="54"/>
      <c r="F21" s="49">
        <f t="shared" si="0"/>
        <v>0</v>
      </c>
      <c r="G21" s="26"/>
      <c r="H21" s="55" t="s">
        <v>132</v>
      </c>
      <c r="I21" s="56"/>
      <c r="J21" s="57"/>
      <c r="K21" s="2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s="29" customFormat="1" ht="12.75" customHeight="1" x14ac:dyDescent="0.25">
      <c r="A22" s="27"/>
      <c r="B22" s="45">
        <v>65</v>
      </c>
      <c r="C22" s="58" t="s">
        <v>38</v>
      </c>
      <c r="D22" s="47"/>
      <c r="E22" s="54"/>
      <c r="F22" s="49">
        <f t="shared" si="0"/>
        <v>0</v>
      </c>
      <c r="G22" s="26"/>
      <c r="H22" s="55" t="s">
        <v>29</v>
      </c>
      <c r="I22" s="56"/>
      <c r="J22" s="59"/>
      <c r="K22" s="19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s="29" customFormat="1" ht="12.75" customHeight="1" x14ac:dyDescent="0.25">
      <c r="A23" s="27"/>
      <c r="B23" s="45">
        <v>66</v>
      </c>
      <c r="C23" s="46" t="s">
        <v>39</v>
      </c>
      <c r="D23" s="47"/>
      <c r="E23" s="54"/>
      <c r="F23" s="49">
        <f t="shared" si="0"/>
        <v>0</v>
      </c>
      <c r="G23" s="26"/>
      <c r="H23" s="55" t="s">
        <v>30</v>
      </c>
      <c r="I23" s="56"/>
      <c r="J23" s="59"/>
      <c r="K23" s="23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s="29" customFormat="1" ht="12.75" customHeight="1" thickBot="1" x14ac:dyDescent="0.3">
      <c r="A24" s="27"/>
      <c r="B24" s="45">
        <v>67</v>
      </c>
      <c r="C24" s="46" t="s">
        <v>40</v>
      </c>
      <c r="D24" s="47"/>
      <c r="E24" s="54"/>
      <c r="F24" s="49">
        <f t="shared" si="0"/>
        <v>0</v>
      </c>
      <c r="G24" s="26"/>
      <c r="H24" s="60" t="s">
        <v>31</v>
      </c>
      <c r="I24" s="121"/>
      <c r="J24" s="61"/>
      <c r="K24" s="23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s="29" customFormat="1" ht="12.75" customHeight="1" x14ac:dyDescent="0.25">
      <c r="A25" s="27"/>
      <c r="B25" s="45">
        <v>68</v>
      </c>
      <c r="C25" s="58" t="s">
        <v>41</v>
      </c>
      <c r="D25" s="47"/>
      <c r="E25" s="54"/>
      <c r="F25" s="49">
        <f t="shared" si="0"/>
        <v>0</v>
      </c>
      <c r="G25" s="26"/>
      <c r="H25" s="62" t="s">
        <v>32</v>
      </c>
      <c r="I25" s="51"/>
      <c r="J25" s="63">
        <f>SUM(J20:J24)</f>
        <v>0</v>
      </c>
      <c r="K25" s="19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s="29" customFormat="1" ht="12.75" customHeight="1" thickBot="1" x14ac:dyDescent="0.3">
      <c r="A26" s="27"/>
      <c r="B26" s="45">
        <v>69</v>
      </c>
      <c r="C26" s="46" t="s">
        <v>42</v>
      </c>
      <c r="D26" s="47"/>
      <c r="E26" s="54"/>
      <c r="F26" s="49">
        <f t="shared" si="0"/>
        <v>0</v>
      </c>
      <c r="G26" s="26"/>
      <c r="H26" s="120" t="s">
        <v>33</v>
      </c>
      <c r="I26" s="121"/>
      <c r="J26" s="64"/>
      <c r="K26" s="23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47" s="29" customFormat="1" ht="12.75" customHeight="1" thickBot="1" x14ac:dyDescent="0.3">
      <c r="A27" s="27"/>
      <c r="B27" s="45">
        <v>77</v>
      </c>
      <c r="C27" s="46" t="s">
        <v>43</v>
      </c>
      <c r="D27" s="47"/>
      <c r="E27" s="54"/>
      <c r="F27" s="49">
        <f t="shared" si="0"/>
        <v>0</v>
      </c>
      <c r="G27" s="26"/>
      <c r="H27" s="65" t="s">
        <v>34</v>
      </c>
      <c r="I27" s="66"/>
      <c r="J27" s="67">
        <f>J25-J26</f>
        <v>0</v>
      </c>
      <c r="K27" s="23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s="29" customFormat="1" ht="12.75" customHeight="1" x14ac:dyDescent="0.25">
      <c r="A28" s="27"/>
      <c r="B28" s="45">
        <v>78</v>
      </c>
      <c r="C28" s="58" t="s">
        <v>44</v>
      </c>
      <c r="D28" s="47"/>
      <c r="E28" s="68">
        <f>-D28</f>
        <v>0</v>
      </c>
      <c r="F28" s="69"/>
      <c r="G28" s="26"/>
      <c r="H28" s="44"/>
      <c r="I28" s="44"/>
      <c r="J28" s="70"/>
      <c r="K28" s="19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s="29" customFormat="1" ht="12.75" customHeight="1" thickBot="1" x14ac:dyDescent="0.3">
      <c r="A29" s="27"/>
      <c r="B29" s="71">
        <v>79</v>
      </c>
      <c r="C29" s="72" t="s">
        <v>45</v>
      </c>
      <c r="D29" s="73"/>
      <c r="E29" s="74">
        <f>-D29</f>
        <v>0</v>
      </c>
      <c r="F29" s="75"/>
      <c r="G29" s="26"/>
      <c r="H29" s="44"/>
      <c r="I29" s="44"/>
      <c r="J29" s="70"/>
      <c r="K29" s="23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s="29" customFormat="1" ht="4.5" customHeight="1" thickBot="1" x14ac:dyDescent="0.3">
      <c r="A30" s="27"/>
      <c r="B30" s="76"/>
      <c r="C30" s="77"/>
      <c r="D30" s="78"/>
      <c r="E30" s="78"/>
      <c r="F30" s="78"/>
      <c r="G30" s="79"/>
      <c r="H30" s="43"/>
      <c r="I30" s="43"/>
      <c r="J30" s="80"/>
      <c r="K30" s="23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7" s="34" customFormat="1" ht="13.5" customHeight="1" thickBot="1" x14ac:dyDescent="0.35">
      <c r="A31" s="27"/>
      <c r="B31" s="126" t="s">
        <v>46</v>
      </c>
      <c r="C31" s="127"/>
      <c r="D31" s="81">
        <f>SUM(D19:D29)</f>
        <v>0</v>
      </c>
      <c r="E31" s="81">
        <f>SUM(E19:E29)</f>
        <v>0</v>
      </c>
      <c r="F31" s="82">
        <f>SUM(F19:F29)</f>
        <v>0</v>
      </c>
      <c r="G31" s="33"/>
      <c r="H31" s="44"/>
      <c r="I31" s="44"/>
      <c r="J31" s="70"/>
      <c r="K31" s="19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s="29" customFormat="1" ht="13.5" thickBot="1" x14ac:dyDescent="0.3">
      <c r="A32" s="27"/>
      <c r="B32" s="44"/>
      <c r="C32" s="44"/>
      <c r="D32" s="83"/>
      <c r="E32" s="83"/>
      <c r="F32" s="83"/>
      <c r="G32" s="26"/>
      <c r="H32" s="43" t="s">
        <v>47</v>
      </c>
      <c r="I32" s="44"/>
      <c r="J32" s="70"/>
      <c r="K32" s="23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47" s="29" customFormat="1" ht="12.75" customHeight="1" x14ac:dyDescent="0.25">
      <c r="A33" s="27"/>
      <c r="B33" s="84">
        <v>30</v>
      </c>
      <c r="C33" s="85" t="s">
        <v>51</v>
      </c>
      <c r="D33" s="86"/>
      <c r="E33" s="87"/>
      <c r="F33" s="42">
        <f>D33+E33</f>
        <v>0</v>
      </c>
      <c r="G33" s="26"/>
      <c r="H33" s="50" t="s">
        <v>28</v>
      </c>
      <c r="I33" s="51"/>
      <c r="J33" s="52">
        <f>F80</f>
        <v>0</v>
      </c>
      <c r="K33" s="23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s="29" customFormat="1" ht="12.75" customHeight="1" x14ac:dyDescent="0.25">
      <c r="A34" s="27"/>
      <c r="B34" s="88">
        <v>37</v>
      </c>
      <c r="C34" s="89" t="s">
        <v>52</v>
      </c>
      <c r="D34" s="90"/>
      <c r="E34" s="91"/>
      <c r="F34" s="49">
        <f t="shared" ref="F34:F58" si="1">D34+E34</f>
        <v>0</v>
      </c>
      <c r="G34" s="26"/>
      <c r="H34" s="55" t="s">
        <v>133</v>
      </c>
      <c r="I34" s="56"/>
      <c r="J34" s="57"/>
      <c r="K34" s="19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s="93" customFormat="1" ht="12.75" customHeight="1" x14ac:dyDescent="0.25">
      <c r="A35" s="27"/>
      <c r="B35" s="88">
        <v>380</v>
      </c>
      <c r="C35" s="89" t="s">
        <v>53</v>
      </c>
      <c r="D35" s="90"/>
      <c r="E35" s="91"/>
      <c r="F35" s="49">
        <f t="shared" si="1"/>
        <v>0</v>
      </c>
      <c r="G35" s="27"/>
      <c r="H35" s="55" t="s">
        <v>48</v>
      </c>
      <c r="I35" s="92"/>
      <c r="J35" s="57"/>
      <c r="K35" s="23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1:47" s="93" customFormat="1" ht="12.75" customHeight="1" thickBot="1" x14ac:dyDescent="0.3">
      <c r="A36" s="27"/>
      <c r="B36" s="88">
        <v>381</v>
      </c>
      <c r="C36" s="89" t="s">
        <v>54</v>
      </c>
      <c r="D36" s="90"/>
      <c r="E36" s="91"/>
      <c r="F36" s="49">
        <f t="shared" si="1"/>
        <v>0</v>
      </c>
      <c r="G36" s="27"/>
      <c r="H36" s="60" t="s">
        <v>49</v>
      </c>
      <c r="I36" s="121"/>
      <c r="J36" s="57"/>
      <c r="K36" s="23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1:47" s="93" customFormat="1" ht="12.75" customHeight="1" x14ac:dyDescent="0.25">
      <c r="A37" s="27"/>
      <c r="B37" s="88">
        <v>39</v>
      </c>
      <c r="C37" s="89" t="s">
        <v>55</v>
      </c>
      <c r="D37" s="90"/>
      <c r="E37" s="91"/>
      <c r="F37" s="49">
        <f t="shared" si="1"/>
        <v>0</v>
      </c>
      <c r="G37" s="27"/>
      <c r="H37" s="94" t="s">
        <v>32</v>
      </c>
      <c r="I37" s="95"/>
      <c r="J37" s="52">
        <f>SUM(J33:J36)</f>
        <v>0</v>
      </c>
      <c r="K37" s="19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1:47" s="93" customFormat="1" ht="12.75" customHeight="1" thickBot="1" x14ac:dyDescent="0.3">
      <c r="A38" s="27"/>
      <c r="B38" s="88">
        <v>40</v>
      </c>
      <c r="C38" s="46" t="s">
        <v>56</v>
      </c>
      <c r="D38" s="90"/>
      <c r="E38" s="91"/>
      <c r="F38" s="49">
        <f>D38+E38</f>
        <v>0</v>
      </c>
      <c r="G38" s="27"/>
      <c r="H38" s="120" t="s">
        <v>50</v>
      </c>
      <c r="I38" s="121"/>
      <c r="J38" s="64"/>
      <c r="K38" s="23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spans="1:47" s="29" customFormat="1" ht="12.75" customHeight="1" thickBot="1" x14ac:dyDescent="0.3">
      <c r="A39" s="27"/>
      <c r="B39" s="88">
        <v>405</v>
      </c>
      <c r="C39" s="46" t="s">
        <v>57</v>
      </c>
      <c r="D39" s="90"/>
      <c r="E39" s="91"/>
      <c r="F39" s="49">
        <f>D39+E39</f>
        <v>0</v>
      </c>
      <c r="G39" s="26"/>
      <c r="H39" s="65" t="s">
        <v>34</v>
      </c>
      <c r="I39" s="66"/>
      <c r="J39" s="67">
        <f>J37-J38</f>
        <v>0</v>
      </c>
      <c r="K39" s="23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</row>
    <row r="40" spans="1:47" s="93" customFormat="1" ht="12.75" customHeight="1" x14ac:dyDescent="0.25">
      <c r="A40" s="27"/>
      <c r="B40" s="88">
        <v>41</v>
      </c>
      <c r="C40" s="46" t="s">
        <v>58</v>
      </c>
      <c r="D40" s="90"/>
      <c r="E40" s="91"/>
      <c r="F40" s="49">
        <f t="shared" si="1"/>
        <v>0</v>
      </c>
      <c r="G40" s="27"/>
      <c r="H40" s="26"/>
      <c r="I40" s="26"/>
      <c r="J40" s="26"/>
      <c r="K40" s="19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spans="1:47" s="29" customFormat="1" ht="12.75" customHeight="1" x14ac:dyDescent="0.25">
      <c r="A41" s="27"/>
      <c r="B41" s="88">
        <v>42</v>
      </c>
      <c r="C41" s="46" t="s">
        <v>59</v>
      </c>
      <c r="D41" s="90"/>
      <c r="E41" s="91"/>
      <c r="F41" s="49">
        <f t="shared" si="1"/>
        <v>0</v>
      </c>
      <c r="G41" s="26"/>
      <c r="H41" s="26"/>
      <c r="I41" s="26"/>
      <c r="J41" s="26"/>
      <c r="K41" s="23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</row>
    <row r="42" spans="1:47" s="29" customFormat="1" ht="12.75" customHeight="1" x14ac:dyDescent="0.25">
      <c r="A42" s="27"/>
      <c r="B42" s="88">
        <v>43</v>
      </c>
      <c r="C42" s="58" t="s">
        <v>60</v>
      </c>
      <c r="D42" s="90"/>
      <c r="E42" s="91"/>
      <c r="F42" s="49">
        <f t="shared" si="1"/>
        <v>0</v>
      </c>
      <c r="G42" s="26"/>
      <c r="H42" s="26"/>
      <c r="I42" s="26"/>
      <c r="J42" s="26"/>
      <c r="K42" s="23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</row>
    <row r="43" spans="1:47" s="29" customFormat="1" ht="12.75" customHeight="1" x14ac:dyDescent="0.25">
      <c r="A43" s="27"/>
      <c r="B43" s="88">
        <v>440</v>
      </c>
      <c r="C43" s="96" t="s">
        <v>61</v>
      </c>
      <c r="D43" s="90"/>
      <c r="E43" s="91"/>
      <c r="F43" s="49">
        <f t="shared" si="1"/>
        <v>0</v>
      </c>
      <c r="G43" s="26"/>
      <c r="H43" s="26"/>
      <c r="I43" s="26"/>
      <c r="J43" s="26"/>
      <c r="K43" s="19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</row>
    <row r="44" spans="1:47" s="29" customFormat="1" ht="12.75" customHeight="1" x14ac:dyDescent="0.25">
      <c r="A44" s="27"/>
      <c r="B44" s="97">
        <v>442</v>
      </c>
      <c r="C44" s="98" t="s">
        <v>62</v>
      </c>
      <c r="D44" s="90"/>
      <c r="E44" s="91"/>
      <c r="F44" s="49">
        <f t="shared" si="1"/>
        <v>0</v>
      </c>
      <c r="G44" s="26"/>
      <c r="H44" s="26"/>
      <c r="I44" s="26"/>
      <c r="J44" s="26"/>
      <c r="K44" s="23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spans="1:47" s="29" customFormat="1" ht="12.75" customHeight="1" x14ac:dyDescent="0.25">
      <c r="A45" s="27"/>
      <c r="B45" s="88">
        <v>443</v>
      </c>
      <c r="C45" s="96" t="s">
        <v>63</v>
      </c>
      <c r="D45" s="90"/>
      <c r="E45" s="91"/>
      <c r="F45" s="49">
        <f t="shared" si="1"/>
        <v>0</v>
      </c>
      <c r="G45" s="26"/>
      <c r="H45" s="26"/>
      <c r="I45" s="26"/>
      <c r="J45" s="26"/>
      <c r="K45" s="23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1:47" s="99" customFormat="1" ht="12.75" customHeight="1" x14ac:dyDescent="0.25">
      <c r="A46" s="27"/>
      <c r="B46" s="97">
        <v>444</v>
      </c>
      <c r="C46" s="98" t="s">
        <v>64</v>
      </c>
      <c r="D46" s="90"/>
      <c r="E46" s="91"/>
      <c r="F46" s="49">
        <f t="shared" si="1"/>
        <v>0</v>
      </c>
      <c r="G46" s="26"/>
      <c r="H46" s="26"/>
      <c r="I46" s="26"/>
      <c r="J46" s="26"/>
      <c r="K46" s="19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1:47" s="29" customFormat="1" ht="12.75" customHeight="1" x14ac:dyDescent="0.25">
      <c r="A47" s="27"/>
      <c r="B47" s="97">
        <v>448</v>
      </c>
      <c r="C47" s="98" t="s">
        <v>65</v>
      </c>
      <c r="D47" s="100"/>
      <c r="E47" s="101"/>
      <c r="F47" s="49">
        <f t="shared" si="1"/>
        <v>0</v>
      </c>
      <c r="G47" s="26"/>
      <c r="H47" s="102" t="s">
        <v>77</v>
      </c>
      <c r="I47" s="103"/>
      <c r="J47" s="104">
        <f>F44+F46+F47</f>
        <v>0</v>
      </c>
      <c r="K47" s="23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1:47" s="29" customFormat="1" ht="12.75" customHeight="1" x14ac:dyDescent="0.25">
      <c r="A48" s="27"/>
      <c r="B48" s="88">
        <v>45</v>
      </c>
      <c r="C48" s="58" t="s">
        <v>66</v>
      </c>
      <c r="D48" s="105"/>
      <c r="E48" s="91"/>
      <c r="F48" s="49">
        <f t="shared" si="1"/>
        <v>0</v>
      </c>
      <c r="G48" s="26"/>
      <c r="H48" s="26"/>
      <c r="I48" s="26"/>
      <c r="J48" s="26"/>
      <c r="K48" s="23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spans="1:47" s="29" customFormat="1" ht="12.75" customHeight="1" x14ac:dyDescent="0.25">
      <c r="A49" s="27"/>
      <c r="B49" s="88">
        <v>460</v>
      </c>
      <c r="C49" s="106" t="s">
        <v>67</v>
      </c>
      <c r="D49" s="105"/>
      <c r="E49" s="68">
        <f>-D49</f>
        <v>0</v>
      </c>
      <c r="F49" s="49">
        <f t="shared" si="1"/>
        <v>0</v>
      </c>
      <c r="G49" s="26"/>
      <c r="H49" s="26"/>
      <c r="I49" s="26"/>
      <c r="J49" s="26"/>
      <c r="K49" s="19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spans="1:47" s="29" customFormat="1" ht="12.75" customHeight="1" x14ac:dyDescent="0.25">
      <c r="A50" s="27"/>
      <c r="B50" s="107">
        <v>461</v>
      </c>
      <c r="C50" s="106" t="s">
        <v>68</v>
      </c>
      <c r="D50" s="105"/>
      <c r="E50" s="68">
        <f>-D50</f>
        <v>0</v>
      </c>
      <c r="F50" s="49">
        <f t="shared" si="1"/>
        <v>0</v>
      </c>
      <c r="G50" s="26"/>
      <c r="H50" s="28"/>
      <c r="I50" s="26"/>
      <c r="J50" s="26"/>
      <c r="K50" s="23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spans="1:47" s="29" customFormat="1" ht="12.75" customHeight="1" x14ac:dyDescent="0.25">
      <c r="A51" s="27"/>
      <c r="B51" s="107">
        <v>463</v>
      </c>
      <c r="C51" s="106" t="s">
        <v>69</v>
      </c>
      <c r="D51" s="105"/>
      <c r="E51" s="68">
        <f>-D51</f>
        <v>0</v>
      </c>
      <c r="F51" s="49">
        <f t="shared" si="1"/>
        <v>0</v>
      </c>
      <c r="G51" s="26"/>
      <c r="H51" s="108"/>
      <c r="I51" s="109"/>
      <c r="J51" s="110"/>
      <c r="K51" s="111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1:47" s="29" customFormat="1" ht="12.75" customHeight="1" x14ac:dyDescent="0.25">
      <c r="A52" s="27"/>
      <c r="B52" s="107">
        <v>468</v>
      </c>
      <c r="C52" s="106" t="s">
        <v>70</v>
      </c>
      <c r="D52" s="100"/>
      <c r="E52" s="101"/>
      <c r="F52" s="49">
        <f t="shared" si="1"/>
        <v>0</v>
      </c>
      <c r="G52" s="26"/>
      <c r="H52" s="26"/>
      <c r="I52" s="26"/>
      <c r="J52" s="26"/>
      <c r="K52" s="19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1:47" s="29" customFormat="1" ht="12.75" customHeight="1" x14ac:dyDescent="0.25">
      <c r="A53" s="27"/>
      <c r="B53" s="88">
        <v>469</v>
      </c>
      <c r="C53" s="106" t="s">
        <v>71</v>
      </c>
      <c r="D53" s="101"/>
      <c r="E53" s="91"/>
      <c r="F53" s="49">
        <f t="shared" si="1"/>
        <v>0</v>
      </c>
      <c r="G53" s="26"/>
      <c r="H53" s="26"/>
      <c r="I53" s="26"/>
      <c r="J53" s="26"/>
      <c r="K53" s="23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1:47" s="29" customFormat="1" ht="12.75" customHeight="1" x14ac:dyDescent="0.25">
      <c r="A54" s="27"/>
      <c r="B54" s="88">
        <v>47</v>
      </c>
      <c r="C54" s="58" t="s">
        <v>72</v>
      </c>
      <c r="D54" s="105"/>
      <c r="E54" s="91"/>
      <c r="F54" s="49">
        <f t="shared" si="1"/>
        <v>0</v>
      </c>
      <c r="G54" s="26"/>
      <c r="H54" s="26"/>
      <c r="I54" s="26"/>
      <c r="J54" s="26"/>
      <c r="K54" s="23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1:47" s="29" customFormat="1" ht="12.75" customHeight="1" x14ac:dyDescent="0.25">
      <c r="A55" s="27"/>
      <c r="B55" s="88">
        <v>48</v>
      </c>
      <c r="C55" s="46" t="s">
        <v>73</v>
      </c>
      <c r="D55" s="105"/>
      <c r="E55" s="91"/>
      <c r="F55" s="49">
        <f t="shared" si="1"/>
        <v>0</v>
      </c>
      <c r="G55" s="26"/>
      <c r="H55" s="26"/>
      <c r="I55" s="26"/>
      <c r="J55" s="26"/>
      <c r="K55" s="19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 s="29" customFormat="1" ht="12.75" customHeight="1" x14ac:dyDescent="0.25">
      <c r="A56" s="27"/>
      <c r="B56" s="88">
        <v>49</v>
      </c>
      <c r="C56" s="58" t="s">
        <v>74</v>
      </c>
      <c r="D56" s="105"/>
      <c r="E56" s="91"/>
      <c r="F56" s="49">
        <f t="shared" si="1"/>
        <v>0</v>
      </c>
      <c r="G56" s="26"/>
      <c r="H56" s="26"/>
      <c r="I56" s="26"/>
      <c r="J56" s="26"/>
      <c r="K56" s="23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1:47" s="29" customFormat="1" ht="12.75" customHeight="1" x14ac:dyDescent="0.25">
      <c r="A57" s="27"/>
      <c r="B57" s="45" t="s">
        <v>1</v>
      </c>
      <c r="C57" s="112"/>
      <c r="D57" s="91"/>
      <c r="E57" s="91"/>
      <c r="F57" s="49">
        <f t="shared" si="1"/>
        <v>0</v>
      </c>
      <c r="G57" s="26"/>
      <c r="H57" s="26"/>
      <c r="I57" s="26"/>
      <c r="J57" s="26"/>
      <c r="K57" s="23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1:47" s="29" customFormat="1" ht="12.75" customHeight="1" x14ac:dyDescent="0.25">
      <c r="A58" s="27"/>
      <c r="B58" s="45">
        <v>77</v>
      </c>
      <c r="C58" s="46" t="s">
        <v>43</v>
      </c>
      <c r="D58" s="105"/>
      <c r="E58" s="91"/>
      <c r="F58" s="49">
        <f t="shared" si="1"/>
        <v>0</v>
      </c>
      <c r="G58" s="26"/>
      <c r="H58" s="26"/>
      <c r="I58" s="26"/>
      <c r="J58" s="26"/>
      <c r="K58" s="19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spans="1:47" s="29" customFormat="1" ht="12.75" customHeight="1" x14ac:dyDescent="0.25">
      <c r="A59" s="27"/>
      <c r="B59" s="45">
        <v>78</v>
      </c>
      <c r="C59" s="58" t="s">
        <v>75</v>
      </c>
      <c r="D59" s="105"/>
      <c r="E59" s="68">
        <f>-D59</f>
        <v>0</v>
      </c>
      <c r="F59" s="49">
        <v>0</v>
      </c>
      <c r="G59" s="26"/>
      <c r="H59" s="26"/>
      <c r="I59" s="26"/>
      <c r="J59" s="26"/>
      <c r="K59" s="23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1:47" s="29" customFormat="1" ht="12.75" customHeight="1" thickBot="1" x14ac:dyDescent="0.3">
      <c r="A60" s="27"/>
      <c r="B60" s="71">
        <v>79</v>
      </c>
      <c r="C60" s="72" t="s">
        <v>76</v>
      </c>
      <c r="D60" s="113"/>
      <c r="E60" s="114">
        <f>-D60</f>
        <v>0</v>
      </c>
      <c r="F60" s="115">
        <v>0</v>
      </c>
      <c r="G60" s="26"/>
      <c r="H60" s="26"/>
      <c r="I60" s="26"/>
      <c r="J60" s="26"/>
      <c r="K60" s="23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1:47" s="29" customFormat="1" ht="3.75" customHeight="1" thickBot="1" x14ac:dyDescent="0.3">
      <c r="A61" s="27"/>
      <c r="B61" s="116"/>
      <c r="C61" s="77"/>
      <c r="D61" s="117"/>
      <c r="E61" s="118"/>
      <c r="F61" s="118"/>
      <c r="G61" s="79"/>
      <c r="H61" s="26"/>
      <c r="I61" s="26"/>
      <c r="J61" s="26"/>
      <c r="K61" s="19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1:47" x14ac:dyDescent="0.25">
      <c r="A62" s="27"/>
      <c r="B62" s="221" t="s">
        <v>78</v>
      </c>
      <c r="C62" s="222" t="e">
        <v>#N/A</v>
      </c>
      <c r="D62" s="119">
        <f>D35+D36+D38+D39+D55</f>
        <v>0</v>
      </c>
      <c r="E62" s="119">
        <f>E35+E36+E38+E39+E55</f>
        <v>0</v>
      </c>
      <c r="F62" s="42">
        <f>F35+F36+F38+F39+F55</f>
        <v>0</v>
      </c>
      <c r="G62" s="26"/>
      <c r="H62" s="26"/>
      <c r="I62" s="26"/>
      <c r="J62" s="26"/>
      <c r="K62" s="23"/>
    </row>
    <row r="63" spans="1:47" ht="13" thickBot="1" x14ac:dyDescent="0.3">
      <c r="A63" s="27"/>
      <c r="B63" s="223" t="s">
        <v>79</v>
      </c>
      <c r="C63" s="224" t="e">
        <v>#N/A</v>
      </c>
      <c r="D63" s="114">
        <f>SUM(D33:D60)-D62</f>
        <v>0</v>
      </c>
      <c r="E63" s="114">
        <f>SUM(E33:E60)-E62</f>
        <v>0</v>
      </c>
      <c r="F63" s="115">
        <f>SUM(F33:F60)-F62</f>
        <v>0</v>
      </c>
      <c r="G63" s="26"/>
      <c r="H63" s="26"/>
      <c r="I63" s="26"/>
      <c r="J63" s="26"/>
      <c r="K63" s="23"/>
    </row>
    <row r="64" spans="1:47" ht="3.75" customHeight="1" thickBot="1" x14ac:dyDescent="0.3">
      <c r="A64" s="27"/>
      <c r="B64" s="122"/>
      <c r="C64" s="123"/>
      <c r="D64" s="124"/>
      <c r="E64" s="125"/>
      <c r="F64" s="125"/>
      <c r="G64" s="79"/>
      <c r="H64" s="26"/>
      <c r="I64" s="26"/>
      <c r="J64" s="26"/>
      <c r="K64" s="23"/>
    </row>
    <row r="65" spans="1:11" ht="13.5" thickBot="1" x14ac:dyDescent="0.3">
      <c r="A65" s="27"/>
      <c r="B65" s="225" t="s">
        <v>80</v>
      </c>
      <c r="C65" s="226" t="e">
        <v>#N/A</v>
      </c>
      <c r="D65" s="81">
        <f>SUM(D33:D60)</f>
        <v>0</v>
      </c>
      <c r="E65" s="81">
        <f>SUM(E33:E60)</f>
        <v>0</v>
      </c>
      <c r="F65" s="128">
        <f>SUM(F33:F60)</f>
        <v>0</v>
      </c>
      <c r="G65" s="26"/>
      <c r="H65" s="26"/>
      <c r="I65" s="26"/>
      <c r="J65" s="26"/>
      <c r="K65" s="23"/>
    </row>
    <row r="66" spans="1:11" ht="3.75" customHeight="1" thickBot="1" x14ac:dyDescent="0.3">
      <c r="A66" s="27"/>
      <c r="B66" s="129"/>
      <c r="C66" s="130"/>
      <c r="D66" s="130"/>
      <c r="E66" s="130"/>
      <c r="F66" s="131"/>
      <c r="G66" s="26"/>
      <c r="H66" s="26"/>
      <c r="I66" s="26"/>
      <c r="J66" s="26"/>
      <c r="K66" s="23"/>
    </row>
    <row r="67" spans="1:11" ht="13.5" customHeight="1" thickBot="1" x14ac:dyDescent="0.3">
      <c r="A67" s="27"/>
      <c r="B67" s="225" t="s">
        <v>81</v>
      </c>
      <c r="C67" s="226" t="e">
        <v>#N/A</v>
      </c>
      <c r="D67" s="81">
        <f>D31-D65</f>
        <v>0</v>
      </c>
      <c r="E67" s="81">
        <f>E31-E65</f>
        <v>0</v>
      </c>
      <c r="F67" s="128">
        <f>F31-F65</f>
        <v>0</v>
      </c>
      <c r="G67" s="26"/>
      <c r="H67" s="26"/>
      <c r="I67" s="26"/>
      <c r="J67" s="26"/>
      <c r="K67" s="23"/>
    </row>
    <row r="68" spans="1:11" x14ac:dyDescent="0.25">
      <c r="A68" s="27"/>
      <c r="B68" s="44"/>
      <c r="C68" s="44"/>
      <c r="D68" s="44"/>
      <c r="E68" s="44"/>
      <c r="F68" s="44"/>
      <c r="G68" s="26"/>
      <c r="H68" s="26"/>
      <c r="I68" s="26"/>
      <c r="J68" s="26"/>
      <c r="K68" s="23"/>
    </row>
    <row r="69" spans="1:11" ht="13.5" thickBot="1" x14ac:dyDescent="0.3">
      <c r="A69" s="26"/>
      <c r="B69" s="132" t="s">
        <v>82</v>
      </c>
      <c r="C69" s="133"/>
      <c r="D69" s="133"/>
      <c r="E69" s="133"/>
      <c r="F69" s="133"/>
      <c r="G69" s="26"/>
      <c r="H69" s="26"/>
      <c r="I69" s="26"/>
      <c r="J69" s="26"/>
      <c r="K69" s="23"/>
    </row>
    <row r="70" spans="1:11" x14ac:dyDescent="0.25">
      <c r="A70" s="26"/>
      <c r="B70" s="134">
        <v>442</v>
      </c>
      <c r="C70" s="135" t="s">
        <v>83</v>
      </c>
      <c r="D70" s="136"/>
      <c r="E70" s="137"/>
      <c r="F70" s="138">
        <f t="shared" ref="F70:F71" si="2">D70+E70</f>
        <v>0</v>
      </c>
      <c r="G70" s="26"/>
      <c r="H70" s="26"/>
      <c r="I70" s="26"/>
      <c r="J70" s="26"/>
      <c r="K70" s="23"/>
    </row>
    <row r="71" spans="1:11" x14ac:dyDescent="0.25">
      <c r="A71" s="26"/>
      <c r="B71" s="139">
        <v>444</v>
      </c>
      <c r="C71" s="140" t="s">
        <v>84</v>
      </c>
      <c r="D71" s="141"/>
      <c r="E71" s="142"/>
      <c r="F71" s="143">
        <f t="shared" si="2"/>
        <v>0</v>
      </c>
      <c r="G71" s="26"/>
      <c r="H71" s="26"/>
      <c r="I71" s="26"/>
      <c r="J71" s="26"/>
      <c r="K71" s="23"/>
    </row>
    <row r="72" spans="1:11" ht="12.75" customHeight="1" thickBot="1" x14ac:dyDescent="0.3">
      <c r="A72" s="26"/>
      <c r="B72" s="144">
        <v>448</v>
      </c>
      <c r="C72" s="145" t="s">
        <v>85</v>
      </c>
      <c r="D72" s="146"/>
      <c r="E72" s="147"/>
      <c r="F72" s="148">
        <f>D72+E72</f>
        <v>0</v>
      </c>
      <c r="G72" s="26"/>
      <c r="H72" s="26"/>
      <c r="I72" s="26"/>
      <c r="J72" s="26"/>
      <c r="K72" s="23"/>
    </row>
    <row r="73" spans="1:11" ht="3.75" customHeight="1" thickBot="1" x14ac:dyDescent="0.3">
      <c r="A73" s="26"/>
      <c r="B73" s="133"/>
      <c r="C73" s="149"/>
      <c r="D73" s="149"/>
      <c r="E73" s="149"/>
      <c r="F73" s="149"/>
      <c r="G73" s="150"/>
      <c r="H73" s="150"/>
      <c r="I73" s="26"/>
      <c r="J73" s="26"/>
      <c r="K73" s="23"/>
    </row>
    <row r="74" spans="1:11" ht="13.5" customHeight="1" thickBot="1" x14ac:dyDescent="0.3">
      <c r="A74" s="26"/>
      <c r="B74" s="225" t="s">
        <v>86</v>
      </c>
      <c r="C74" s="226" t="e">
        <v>#N/A</v>
      </c>
      <c r="D74" s="151">
        <f>SUM(D70:D72)</f>
        <v>0</v>
      </c>
      <c r="E74" s="152">
        <f t="shared" ref="E74" si="3">SUM(E70:E72)</f>
        <v>0</v>
      </c>
      <c r="F74" s="128">
        <f>SUM(F70:F72)</f>
        <v>0</v>
      </c>
      <c r="G74" s="26"/>
      <c r="H74" s="26"/>
      <c r="I74" s="26"/>
      <c r="J74" s="26"/>
      <c r="K74" s="23"/>
    </row>
    <row r="75" spans="1:11" ht="3.75" customHeight="1" x14ac:dyDescent="0.25">
      <c r="A75" s="26"/>
      <c r="B75" s="153"/>
      <c r="C75" s="154"/>
      <c r="D75" s="155"/>
      <c r="E75" s="156"/>
      <c r="F75" s="157"/>
      <c r="G75" s="150"/>
      <c r="H75" s="26"/>
      <c r="I75" s="26"/>
      <c r="J75" s="26"/>
      <c r="K75" s="23"/>
    </row>
    <row r="76" spans="1:11" ht="12.75" customHeight="1" x14ac:dyDescent="0.25">
      <c r="A76" s="26"/>
      <c r="B76" s="140"/>
      <c r="C76" s="140" t="s">
        <v>87</v>
      </c>
      <c r="D76" s="158"/>
      <c r="E76" s="159"/>
      <c r="F76" s="141"/>
      <c r="G76" s="26"/>
      <c r="H76" s="26"/>
      <c r="I76" s="26"/>
      <c r="J76" s="26"/>
      <c r="K76" s="23"/>
    </row>
    <row r="77" spans="1:11" ht="12.75" customHeight="1" x14ac:dyDescent="0.25">
      <c r="A77" s="26"/>
      <c r="B77" s="140"/>
      <c r="C77" s="140" t="s">
        <v>88</v>
      </c>
      <c r="D77" s="158"/>
      <c r="E77" s="159"/>
      <c r="F77" s="141"/>
      <c r="G77" s="26"/>
      <c r="H77" s="26"/>
      <c r="I77" s="26"/>
      <c r="J77" s="26"/>
      <c r="K77" s="23"/>
    </row>
    <row r="78" spans="1:11" ht="12.75" customHeight="1" x14ac:dyDescent="0.25">
      <c r="A78" s="26"/>
      <c r="B78" s="140"/>
      <c r="C78" s="140" t="s">
        <v>89</v>
      </c>
      <c r="D78" s="158"/>
      <c r="E78" s="159"/>
      <c r="F78" s="141"/>
      <c r="G78" s="26"/>
      <c r="H78" s="26"/>
      <c r="I78" s="26"/>
      <c r="J78" s="26"/>
      <c r="K78" s="23"/>
    </row>
    <row r="79" spans="1:11" ht="3.75" customHeight="1" thickBot="1" x14ac:dyDescent="0.3">
      <c r="A79" s="26"/>
      <c r="B79" s="133"/>
      <c r="C79" s="133"/>
      <c r="D79" s="133"/>
      <c r="E79" s="133"/>
      <c r="F79" s="133"/>
      <c r="G79" s="26"/>
      <c r="H79" s="26"/>
      <c r="I79" s="26"/>
      <c r="J79" s="26"/>
      <c r="K79" s="23"/>
    </row>
    <row r="80" spans="1:11" ht="13.5" customHeight="1" thickBot="1" x14ac:dyDescent="0.3">
      <c r="A80" s="26"/>
      <c r="B80" s="227" t="s">
        <v>90</v>
      </c>
      <c r="C80" s="228" t="e">
        <v>#N/A</v>
      </c>
      <c r="D80" s="160">
        <f>D65-D44-D46+D70+D71</f>
        <v>0</v>
      </c>
      <c r="E80" s="161">
        <f>E65-E44-E46-E47+E70+E71+E72</f>
        <v>0</v>
      </c>
      <c r="F80" s="162">
        <f>F65-F44-F46-F47+F70+F71+F72</f>
        <v>0</v>
      </c>
      <c r="G80" s="26"/>
      <c r="H80" s="26"/>
      <c r="I80" s="26"/>
      <c r="J80" s="26"/>
      <c r="K80" s="23"/>
    </row>
    <row r="81" spans="1:11" ht="3.75" customHeight="1" thickBot="1" x14ac:dyDescent="0.3">
      <c r="A81" s="26"/>
      <c r="B81" s="149"/>
      <c r="C81" s="149"/>
      <c r="D81" s="149"/>
      <c r="E81" s="149"/>
      <c r="F81" s="149"/>
      <c r="G81" s="26"/>
      <c r="H81" s="26"/>
      <c r="I81" s="26"/>
      <c r="J81" s="26"/>
      <c r="K81" s="23"/>
    </row>
    <row r="82" spans="1:11" ht="13.5" customHeight="1" thickBot="1" x14ac:dyDescent="0.3">
      <c r="A82" s="26"/>
      <c r="B82" s="227" t="s">
        <v>91</v>
      </c>
      <c r="C82" s="228" t="e">
        <v>#N/A</v>
      </c>
      <c r="D82" s="160">
        <f>D31-D80</f>
        <v>0</v>
      </c>
      <c r="E82" s="161">
        <f>E31-E80</f>
        <v>0</v>
      </c>
      <c r="F82" s="162">
        <f>F31-F80</f>
        <v>0</v>
      </c>
      <c r="G82" s="26"/>
      <c r="H82" s="26"/>
      <c r="I82" s="26"/>
      <c r="J82" s="26"/>
      <c r="K82" s="23"/>
    </row>
    <row r="83" spans="1:11" x14ac:dyDescent="0.25">
      <c r="A83" s="163"/>
      <c r="B83" s="164"/>
      <c r="C83" s="164"/>
      <c r="D83" s="164"/>
      <c r="E83" s="164"/>
      <c r="F83" s="164"/>
      <c r="G83" s="163"/>
      <c r="H83" s="163"/>
      <c r="I83" s="163"/>
      <c r="J83" s="163"/>
      <c r="K83" s="23"/>
    </row>
    <row r="84" spans="1:11" x14ac:dyDescent="0.25">
      <c r="A84" s="2"/>
      <c r="B84" s="165" t="s">
        <v>92</v>
      </c>
      <c r="C84" s="2"/>
      <c r="D84" s="2"/>
      <c r="E84" s="2"/>
      <c r="F84" s="2"/>
      <c r="G84" s="2"/>
      <c r="H84" s="2"/>
      <c r="I84" s="2"/>
      <c r="J84" s="2"/>
      <c r="K84" s="23"/>
    </row>
    <row r="85" spans="1:11" x14ac:dyDescent="0.25">
      <c r="A85" s="2"/>
      <c r="B85" s="166" t="s">
        <v>93</v>
      </c>
      <c r="C85" s="2"/>
      <c r="D85" s="2"/>
      <c r="E85" s="2"/>
      <c r="F85" s="2"/>
      <c r="G85" s="2"/>
      <c r="H85" s="2"/>
      <c r="I85" s="2"/>
      <c r="J85" s="2"/>
      <c r="K85" s="23"/>
    </row>
    <row r="86" spans="1:11" x14ac:dyDescent="0.25">
      <c r="A86" s="2"/>
      <c r="B86" s="166" t="s">
        <v>94</v>
      </c>
      <c r="C86" s="2"/>
      <c r="D86" s="2"/>
      <c r="E86" s="2"/>
      <c r="F86" s="2"/>
      <c r="G86" s="2"/>
      <c r="H86" s="2"/>
      <c r="I86" s="2"/>
      <c r="J86" s="2"/>
      <c r="K86" s="23"/>
    </row>
    <row r="87" spans="1:11" x14ac:dyDescent="0.25">
      <c r="A87" s="2"/>
      <c r="B87" s="166" t="s">
        <v>134</v>
      </c>
      <c r="C87" s="2"/>
      <c r="D87" s="2"/>
      <c r="E87" s="2"/>
      <c r="F87" s="2"/>
      <c r="G87" s="2"/>
      <c r="H87" s="2"/>
      <c r="I87" s="2"/>
      <c r="J87" s="2"/>
      <c r="K87" s="23"/>
    </row>
    <row r="88" spans="1:11" x14ac:dyDescent="0.25">
      <c r="A88" s="2"/>
      <c r="B88" s="166" t="s">
        <v>95</v>
      </c>
      <c r="C88" s="2"/>
      <c r="D88" s="2"/>
      <c r="E88" s="2"/>
      <c r="F88" s="2"/>
      <c r="G88" s="2"/>
      <c r="H88" s="2"/>
      <c r="I88" s="2"/>
      <c r="J88" s="2"/>
      <c r="K88" s="23"/>
    </row>
    <row r="89" spans="1:11" x14ac:dyDescent="0.25">
      <c r="A89" s="2"/>
      <c r="B89" s="166" t="s">
        <v>96</v>
      </c>
      <c r="C89" s="2"/>
      <c r="D89" s="2"/>
      <c r="E89" s="2"/>
      <c r="F89" s="2"/>
      <c r="G89" s="2"/>
      <c r="H89" s="2"/>
      <c r="I89" s="2"/>
      <c r="J89" s="2"/>
      <c r="K89" s="23"/>
    </row>
    <row r="90" spans="1:11" x14ac:dyDescent="0.25">
      <c r="A90" s="2"/>
      <c r="B90" s="166" t="s">
        <v>97</v>
      </c>
      <c r="C90" s="2"/>
      <c r="D90" s="2"/>
      <c r="E90" s="2"/>
      <c r="F90" s="2"/>
      <c r="G90" s="2"/>
      <c r="H90" s="2"/>
      <c r="I90" s="2"/>
      <c r="J90" s="2"/>
      <c r="K90" s="23"/>
    </row>
    <row r="91" spans="1:11" x14ac:dyDescent="0.25">
      <c r="A91" s="2"/>
      <c r="B91" s="166" t="s">
        <v>135</v>
      </c>
      <c r="C91" s="2"/>
      <c r="D91" s="2"/>
      <c r="E91" s="2"/>
      <c r="F91" s="2"/>
      <c r="G91" s="2"/>
      <c r="H91" s="2"/>
      <c r="I91" s="2"/>
      <c r="J91" s="2"/>
      <c r="K91" s="23"/>
    </row>
    <row r="92" spans="1:11" x14ac:dyDescent="0.25">
      <c r="A92" s="2"/>
      <c r="B92" s="166" t="s">
        <v>98</v>
      </c>
      <c r="C92" s="2"/>
      <c r="D92" s="2"/>
      <c r="E92" s="2"/>
      <c r="F92" s="2"/>
      <c r="G92" s="2"/>
      <c r="H92" s="2"/>
      <c r="I92" s="2"/>
      <c r="J92" s="2"/>
      <c r="K92" s="23"/>
    </row>
    <row r="93" spans="1:11" x14ac:dyDescent="0.25">
      <c r="A93" s="2"/>
      <c r="B93" s="166" t="s">
        <v>99</v>
      </c>
      <c r="C93" s="2"/>
      <c r="D93" s="2"/>
      <c r="E93" s="2"/>
      <c r="F93" s="2"/>
      <c r="G93" s="2"/>
      <c r="H93" s="2"/>
      <c r="I93" s="2"/>
      <c r="J93" s="2"/>
      <c r="K93" s="23"/>
    </row>
    <row r="94" spans="1:11" x14ac:dyDescent="0.25">
      <c r="A94" s="2"/>
      <c r="B94" s="166" t="s">
        <v>100</v>
      </c>
      <c r="C94" s="2"/>
      <c r="D94" s="2"/>
      <c r="E94" s="2"/>
      <c r="F94" s="2"/>
      <c r="G94" s="2"/>
      <c r="H94" s="2"/>
      <c r="I94" s="2"/>
      <c r="J94" s="2"/>
      <c r="K94" s="23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3"/>
    </row>
    <row r="96" spans="1:11" x14ac:dyDescent="0.25">
      <c r="A96" s="24"/>
      <c r="B96" s="25"/>
      <c r="C96" s="25"/>
      <c r="D96" s="25"/>
      <c r="E96" s="25"/>
      <c r="F96" s="25"/>
      <c r="G96" s="25"/>
      <c r="H96" s="25"/>
      <c r="I96" s="25"/>
      <c r="J96" s="25"/>
      <c r="K96" s="23"/>
    </row>
  </sheetData>
  <sheetProtection algorithmName="SHA-512" hashValue="j3xA3FQatjn3F/k4ZtYYjfyne66D4r2/SeGzcToBseADohaPjsabJ4z1SXPeM7Z5WJO7Uo/2ugSUm9T6UjMdmw==" saltValue="yDhKENph9CjhzoGfO7G9YA==" spinCount="100000" sheet="1" selectLockedCells="1"/>
  <mergeCells count="30">
    <mergeCell ref="B67:C67"/>
    <mergeCell ref="B74:C74"/>
    <mergeCell ref="B80:C80"/>
    <mergeCell ref="B82:C82"/>
    <mergeCell ref="B14:C14"/>
    <mergeCell ref="D14:F14"/>
    <mergeCell ref="H17:J17"/>
    <mergeCell ref="B62:C62"/>
    <mergeCell ref="B63:C63"/>
    <mergeCell ref="B65:C65"/>
    <mergeCell ref="B10:C10"/>
    <mergeCell ref="D10:F10"/>
    <mergeCell ref="B11:C11"/>
    <mergeCell ref="D11:F11"/>
    <mergeCell ref="B13:C13"/>
    <mergeCell ref="D13:F13"/>
    <mergeCell ref="B12:C12"/>
    <mergeCell ref="D12:F12"/>
    <mergeCell ref="B7:C7"/>
    <mergeCell ref="D7:F7"/>
    <mergeCell ref="B8:C8"/>
    <mergeCell ref="D8:F8"/>
    <mergeCell ref="B9:C9"/>
    <mergeCell ref="D9:F9"/>
    <mergeCell ref="B4:C4"/>
    <mergeCell ref="D4:F4"/>
    <mergeCell ref="B5:C5"/>
    <mergeCell ref="D5:F5"/>
    <mergeCell ref="B6:C6"/>
    <mergeCell ref="D6:F6"/>
  </mergeCells>
  <conditionalFormatting sqref="H27:J27">
    <cfRule type="expression" dxfId="1" priority="2">
      <formula>(ABS($J$27)&gt;10000)</formula>
    </cfRule>
  </conditionalFormatting>
  <conditionalFormatting sqref="H39:J39">
    <cfRule type="expression" dxfId="0" priority="1">
      <formula>(ABS($J$39)&gt;10000)</formula>
    </cfRule>
  </conditionalFormatting>
  <dataValidations count="3">
    <dataValidation type="textLength" operator="equal" allowBlank="1" showInputMessage="1" showErrorMessage="1" errorTitle="Fehler / erreur" error="Bitte eine vierstellige Jahreszahl (JJJJ) eingeben / Veuillez utiliser le format [aaaa]." sqref="D8:F8" xr:uid="{00000000-0002-0000-0000-000000000000}">
      <formula1>4</formula1>
    </dataValidation>
    <dataValidation type="textLength" operator="equal" allowBlank="1" showInputMessage="1" showErrorMessage="1" errorTitle="Fehler / erreur" error="UID-Nr. bitte im folgenden Format eingeben: CHE-xxx.xxx.xxx /_x000a_Veuillez utiliser le format: CHE-xxx.xxx.xxx" sqref="D5:F5" xr:uid="{00000000-0002-0000-0000-000001000000}">
      <formula1>15</formula1>
    </dataValidation>
    <dataValidation type="custom" allowBlank="1" showInputMessage="1" showErrorMessage="1" errorTitle="Fehler / erreur" error="BUR-Nr. soll 8 Zeichen lang sein / le n° REE doit contenir 8 caractères." sqref="D7:F7" xr:uid="{00000000-0002-0000-0000-000002000000}">
      <formula1>AND(LEN(D7)=8,ISNUMBER(D7))</formula1>
    </dataValidation>
  </dataValidations>
  <pageMargins left="0.7" right="0.7" top="0.78740157499999996" bottom="0.78740157499999996" header="0.3" footer="0.3"/>
  <pageSetup paperSize="8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Fehler / erreur" error="Bitte aus der Liste auswählen / Veuillez sélectionner une entrée de la liste." xr:uid="{00000000-0002-0000-0000-000003000000}">
          <x14:formula1>
            <xm:f>dropdown!$C$1:$C$3</xm:f>
          </x14:formula1>
          <xm:sqref>D6:F6</xm:sqref>
        </x14:dataValidation>
        <x14:dataValidation type="list" allowBlank="1" showInputMessage="1" showErrorMessage="1" errorTitle="Fehler / erreur" error="Bitte aus der Liste auswählen / Veuillez sélectionner une entrée de la liste." xr:uid="{00000000-0002-0000-0000-000004000000}">
          <x14:formula1>
            <xm:f>dropdown!$D$1:$D$4</xm:f>
          </x14:formula1>
          <xm:sqref>D11:F11</xm:sqref>
        </x14:dataValidation>
        <x14:dataValidation type="list" allowBlank="1" showInputMessage="1" showErrorMessage="1" errorTitle="Fehler / erreur" error="Bitte aus der Liste auswählen / Veuillez sélectionner une entrée de la liste." xr:uid="{00000000-0002-0000-0000-000005000000}">
          <x14:formula1>
            <xm:f>dropdown!$A$1:$A$4</xm:f>
          </x14:formula1>
          <xm:sqref>D9:F9</xm:sqref>
        </x14:dataValidation>
        <x14:dataValidation type="list" allowBlank="1" showInputMessage="1" showErrorMessage="1" errorTitle="Fehler / erreur" error="Bitte aus der Liste auswählen / Veuillez sélectionner une entrée de la liste." xr:uid="{00000000-0002-0000-0000-000006000000}">
          <x14:formula1>
            <xm:f>dropdown!$B$1:$B$4</xm:f>
          </x14:formula1>
          <xm:sqref>D10:F10</xm:sqref>
        </x14:dataValidation>
        <x14:dataValidation type="list" allowBlank="1" showInputMessage="1" showErrorMessage="1" errorTitle="Fehler / erreur" error="Bitte aus der Liste auswählen / Veuillez sélectionner une entrée de la liste." xr:uid="{00000000-0002-0000-0000-000007000000}">
          <x14:formula1>
            <xm:f>dropdown!$E$1:$E$3</xm:f>
          </x14:formula1>
          <xm:sqref>D12:F12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pageSetUpPr fitToPage="1"/>
  </sheetPr>
  <dimension ref="A1:G148"/>
  <sheetViews>
    <sheetView topLeftCell="A6" zoomScale="85" zoomScaleNormal="85" workbookViewId="0">
      <selection activeCell="H4" sqref="H4"/>
    </sheetView>
  </sheetViews>
  <sheetFormatPr baseColWidth="10" defaultColWidth="11.453125" defaultRowHeight="12.5" x14ac:dyDescent="0.25"/>
  <cols>
    <col min="1" max="1" width="61.1796875" style="4" customWidth="1"/>
    <col min="2" max="2" width="19.453125" style="4" customWidth="1"/>
    <col min="3" max="3" width="19.453125" style="197" customWidth="1"/>
    <col min="4" max="4" width="19.453125" style="4" customWidth="1"/>
    <col min="5" max="5" width="33.7265625" style="4" customWidth="1"/>
    <col min="6" max="6" width="26" style="4" hidden="1" customWidth="1"/>
    <col min="7" max="7" width="31.7265625" style="4" hidden="1" customWidth="1"/>
    <col min="8" max="16384" width="11.453125" style="4"/>
  </cols>
  <sheetData>
    <row r="1" spans="1:7" ht="69.75" customHeight="1" x14ac:dyDescent="0.25">
      <c r="A1" s="1" t="s">
        <v>2</v>
      </c>
      <c r="B1" s="2"/>
      <c r="C1" s="167"/>
      <c r="D1" s="2"/>
      <c r="E1" s="199" t="str">
        <f>'01a_Abstimmbr_Passerelle'!J1</f>
        <v>version du 01.02.2024</v>
      </c>
      <c r="F1" s="2"/>
      <c r="G1" s="168"/>
    </row>
    <row r="2" spans="1:7" ht="33" customHeight="1" x14ac:dyDescent="0.25">
      <c r="A2" s="6" t="s">
        <v>101</v>
      </c>
      <c r="B2" s="169"/>
      <c r="C2" s="170"/>
      <c r="D2" s="169"/>
      <c r="E2" s="8"/>
      <c r="F2" s="2"/>
      <c r="G2" s="168"/>
    </row>
    <row r="3" spans="1:7" ht="33" customHeight="1" x14ac:dyDescent="0.25">
      <c r="A3" s="171"/>
      <c r="B3" s="172"/>
      <c r="C3" s="173"/>
      <c r="D3" s="172"/>
      <c r="E3" s="14"/>
      <c r="F3" s="2"/>
      <c r="G3" s="168"/>
    </row>
    <row r="4" spans="1:7" ht="17.5" customHeight="1" x14ac:dyDescent="0.35">
      <c r="A4" s="229" t="s">
        <v>8</v>
      </c>
      <c r="B4" s="230" t="e">
        <v>#N/A</v>
      </c>
      <c r="C4" s="231" t="str">
        <f>IF(ISBLANK('01a_Abstimmbr_Passerelle'!D4),"",'01a_Abstimmbr_Passerelle'!D4)</f>
        <v/>
      </c>
      <c r="D4" s="232"/>
      <c r="E4" s="232"/>
      <c r="F4" s="20"/>
      <c r="G4" s="168"/>
    </row>
    <row r="5" spans="1:7" ht="17.5" customHeight="1" x14ac:dyDescent="0.35">
      <c r="A5" s="229" t="s">
        <v>9</v>
      </c>
      <c r="B5" s="230" t="e">
        <v>#N/A</v>
      </c>
      <c r="C5" s="231" t="str">
        <f>IF(ISBLANK('01a_Abstimmbr_Passerelle'!D5),"",'01a_Abstimmbr_Passerelle'!D5)</f>
        <v/>
      </c>
      <c r="D5" s="232"/>
      <c r="E5" s="232"/>
      <c r="F5" s="20"/>
      <c r="G5" s="168"/>
    </row>
    <row r="6" spans="1:7" ht="17.5" customHeight="1" x14ac:dyDescent="0.35">
      <c r="A6" s="233" t="s">
        <v>10</v>
      </c>
      <c r="B6" s="234" t="e">
        <v>#N/A</v>
      </c>
      <c r="C6" s="231" t="str">
        <f>IF(ISBLANK('01a_Abstimmbr_Passerelle'!D6),"",'01a_Abstimmbr_Passerelle'!D6)</f>
        <v>[veuillez choisir]</v>
      </c>
      <c r="D6" s="232"/>
      <c r="E6" s="232"/>
      <c r="F6" s="20"/>
      <c r="G6" s="168"/>
    </row>
    <row r="7" spans="1:7" ht="17.5" customHeight="1" x14ac:dyDescent="0.35">
      <c r="A7" s="229" t="s">
        <v>11</v>
      </c>
      <c r="B7" s="230" t="e">
        <v>#N/A</v>
      </c>
      <c r="C7" s="231" t="str">
        <f>IF(ISBLANK('01a_Abstimmbr_Passerelle'!D7),"",'01a_Abstimmbr_Passerelle'!D7)</f>
        <v/>
      </c>
      <c r="D7" s="232"/>
      <c r="E7" s="232"/>
      <c r="F7" s="20"/>
      <c r="G7" s="168"/>
    </row>
    <row r="8" spans="1:7" ht="17.5" customHeight="1" x14ac:dyDescent="0.35">
      <c r="A8" s="229" t="s">
        <v>12</v>
      </c>
      <c r="B8" s="230" t="e">
        <v>#N/A</v>
      </c>
      <c r="C8" s="231" t="str">
        <f>IF(ISBLANK('01a_Abstimmbr_Passerelle'!D8),"",'01a_Abstimmbr_Passerelle'!D8)</f>
        <v/>
      </c>
      <c r="D8" s="232"/>
      <c r="E8" s="232"/>
      <c r="F8" s="20"/>
      <c r="G8" s="168"/>
    </row>
    <row r="9" spans="1:7" ht="17.5" customHeight="1" x14ac:dyDescent="0.35">
      <c r="A9" s="229" t="s">
        <v>13</v>
      </c>
      <c r="B9" s="230" t="e">
        <v>#N/A</v>
      </c>
      <c r="C9" s="231" t="str">
        <f>IF(ISBLANK('01a_Abstimmbr_Passerelle'!D9),"",'01a_Abstimmbr_Passerelle'!D9)</f>
        <v>[veuillez choisir]</v>
      </c>
      <c r="D9" s="232"/>
      <c r="E9" s="232"/>
      <c r="F9" s="20"/>
      <c r="G9" s="168"/>
    </row>
    <row r="10" spans="1:7" ht="17.5" customHeight="1" x14ac:dyDescent="0.35">
      <c r="A10" s="229" t="s">
        <v>14</v>
      </c>
      <c r="B10" s="230" t="e">
        <v>#N/A</v>
      </c>
      <c r="C10" s="231" t="str">
        <f>IF(ISBLANK('01a_Abstimmbr_Passerelle'!D10),"",'01a_Abstimmbr_Passerelle'!D10)</f>
        <v>[veuillez choisir]</v>
      </c>
      <c r="D10" s="232"/>
      <c r="E10" s="232"/>
      <c r="F10" s="20"/>
      <c r="G10" s="168"/>
    </row>
    <row r="11" spans="1:7" ht="17.5" customHeight="1" x14ac:dyDescent="0.35">
      <c r="A11" s="229" t="s">
        <v>15</v>
      </c>
      <c r="B11" s="230" t="e">
        <v>#N/A</v>
      </c>
      <c r="C11" s="231" t="str">
        <f>IF(ISBLANK('01a_Abstimmbr_Passerelle'!D11),"",'01a_Abstimmbr_Passerelle'!D11)</f>
        <v>[veuillez choisir]</v>
      </c>
      <c r="D11" s="232"/>
      <c r="E11" s="232"/>
      <c r="F11" s="20"/>
      <c r="G11" s="168"/>
    </row>
    <row r="12" spans="1:7" ht="17.5" customHeight="1" x14ac:dyDescent="0.35">
      <c r="A12" s="229" t="s">
        <v>142</v>
      </c>
      <c r="B12" s="230" t="e">
        <v>#N/A</v>
      </c>
      <c r="C12" s="231" t="str">
        <f>IF(ISBLANK('01a_Abstimmbr_Passerelle'!D12),"",'01a_Abstimmbr_Passerelle'!D12)</f>
        <v>[veuillez choisir]</v>
      </c>
      <c r="D12" s="232"/>
      <c r="E12" s="232"/>
      <c r="F12" s="20"/>
      <c r="G12" s="168"/>
    </row>
    <row r="13" spans="1:7" ht="17.5" customHeight="1" x14ac:dyDescent="0.35">
      <c r="A13" s="235" t="s">
        <v>16</v>
      </c>
      <c r="B13" s="236" t="e">
        <v>#N/A</v>
      </c>
      <c r="C13" s="231" t="str">
        <f>IF(ISBLANK('01a_Abstimmbr_Passerelle'!D13),"",'01a_Abstimmbr_Passerelle'!D13)</f>
        <v/>
      </c>
      <c r="D13" s="232"/>
      <c r="E13" s="232"/>
      <c r="F13" s="20"/>
      <c r="G13" s="168"/>
    </row>
    <row r="14" spans="1:7" ht="17.5" customHeight="1" thickBot="1" x14ac:dyDescent="0.4">
      <c r="A14" s="235" t="s">
        <v>17</v>
      </c>
      <c r="B14" s="236" t="e">
        <v>#N/A</v>
      </c>
      <c r="C14" s="231" t="str">
        <f>IF(ISBLANK('01a_Abstimmbr_Passerelle'!D14),"",'01a_Abstimmbr_Passerelle'!D14)</f>
        <v/>
      </c>
      <c r="D14" s="232"/>
      <c r="E14" s="232"/>
      <c r="F14" s="20"/>
      <c r="G14" s="168"/>
    </row>
    <row r="15" spans="1:7" ht="48.75" customHeight="1" thickBot="1" x14ac:dyDescent="0.3">
      <c r="A15" s="176" t="s">
        <v>102</v>
      </c>
      <c r="B15" s="177" t="s">
        <v>103</v>
      </c>
      <c r="C15" s="177" t="s">
        <v>104</v>
      </c>
      <c r="D15" s="178" t="s">
        <v>105</v>
      </c>
      <c r="E15" s="18"/>
      <c r="F15" s="2"/>
      <c r="G15" s="2"/>
    </row>
    <row r="16" spans="1:7" ht="5.25" customHeight="1" x14ac:dyDescent="0.3">
      <c r="A16" s="179"/>
      <c r="B16" s="180"/>
      <c r="C16" s="180"/>
      <c r="D16" s="180"/>
      <c r="E16" s="18"/>
      <c r="F16" s="2"/>
      <c r="G16" s="2"/>
    </row>
    <row r="17" spans="1:7" x14ac:dyDescent="0.25">
      <c r="A17" s="181" t="s">
        <v>106</v>
      </c>
      <c r="B17" s="182">
        <f>'01a_Abstimmbr_Passerelle'!E33+'01a_Abstimmbr_Passerelle'!E34+'01a_Abstimmbr_Passerelle'!E37</f>
        <v>0</v>
      </c>
      <c r="C17" s="182">
        <f t="shared" ref="C17:C23" si="0">SUMIF(A$41:A$148,A17,F$41:F$148)</f>
        <v>0</v>
      </c>
      <c r="D17" s="182">
        <f>B17-C17</f>
        <v>0</v>
      </c>
      <c r="E17" s="18"/>
      <c r="F17" s="2" t="str">
        <f>A17</f>
        <v xml:space="preserve">30-39 Charges de personnel (n. c. honoraires) </v>
      </c>
      <c r="G17" s="2"/>
    </row>
    <row r="18" spans="1:7" x14ac:dyDescent="0.25">
      <c r="A18" s="181" t="s">
        <v>107</v>
      </c>
      <c r="B18" s="182">
        <f>'01a_Abstimmbr_Passerelle'!E35+'01a_Abstimmbr_Passerelle'!E36</f>
        <v>0</v>
      </c>
      <c r="C18" s="182">
        <f t="shared" si="0"/>
        <v>0</v>
      </c>
      <c r="D18" s="182">
        <f t="shared" ref="D18:D22" si="1">B18-C18</f>
        <v>0</v>
      </c>
      <c r="E18" s="18"/>
      <c r="F18" s="2" t="str">
        <f t="shared" ref="F18:F23" si="2">A18</f>
        <v>38 Honoraires (soumis aux assurances sociales)</v>
      </c>
      <c r="G18" s="2"/>
    </row>
    <row r="19" spans="1:7" x14ac:dyDescent="0.25">
      <c r="A19" s="181" t="s">
        <v>108</v>
      </c>
      <c r="B19" s="182">
        <f>'01a_Abstimmbr_Passerelle'!E38+'01a_Abstimmbr_Passerelle'!E39</f>
        <v>0</v>
      </c>
      <c r="C19" s="182">
        <f t="shared" si="0"/>
        <v>0</v>
      </c>
      <c r="D19" s="182">
        <f t="shared" si="1"/>
        <v>0</v>
      </c>
      <c r="E19" s="18"/>
      <c r="F19" s="2" t="str">
        <f t="shared" si="2"/>
        <v>40 Matériel médical d’exploitation</v>
      </c>
      <c r="G19" s="2"/>
    </row>
    <row r="20" spans="1:7" x14ac:dyDescent="0.25">
      <c r="A20" s="181" t="s">
        <v>109</v>
      </c>
      <c r="B20" s="182">
        <f>'01a_Abstimmbr_Passerelle'!E40+'01a_Abstimmbr_Passerelle'!E41+'01a_Abstimmbr_Passerelle'!E42+'01a_Abstimmbr_Passerelle'!E43+'01a_Abstimmbr_Passerelle'!E45+'01a_Abstimmbr_Passerelle'!E48+'01a_Abstimmbr_Passerelle'!E54+'01a_Abstimmbr_Passerelle'!E55+'01a_Abstimmbr_Passerelle'!E56</f>
        <v>0</v>
      </c>
      <c r="C20" s="182">
        <f t="shared" si="0"/>
        <v>0</v>
      </c>
      <c r="D20" s="182">
        <f t="shared" si="1"/>
        <v>0</v>
      </c>
      <c r="E20" s="18"/>
      <c r="F20" s="2" t="str">
        <f t="shared" si="2"/>
        <v xml:space="preserve">41-49 Charges d’exploitation n. c. coûts d’utilisation des immobilisations </v>
      </c>
      <c r="G20" s="2"/>
    </row>
    <row r="21" spans="1:7" x14ac:dyDescent="0.25">
      <c r="A21" s="181" t="s">
        <v>110</v>
      </c>
      <c r="B21" s="182">
        <f>'01a_Abstimmbr_Passerelle'!E44+'01a_Abstimmbr_Passerelle'!E46+'01a_Abstimmbr_Passerelle'!E47</f>
        <v>0</v>
      </c>
      <c r="C21" s="182">
        <f t="shared" si="0"/>
        <v>0</v>
      </c>
      <c r="D21" s="182">
        <f t="shared" si="1"/>
        <v>0</v>
      </c>
      <c r="E21" s="18"/>
      <c r="F21" s="2" t="str">
        <f t="shared" si="2"/>
        <v xml:space="preserve">44 Coûts d’utilisation des immobilisations (OCP) </v>
      </c>
      <c r="G21" s="2"/>
    </row>
    <row r="22" spans="1:7" x14ac:dyDescent="0.25">
      <c r="A22" s="181" t="s">
        <v>111</v>
      </c>
      <c r="B22" s="182">
        <f>SUM('01a_Abstimmbr_Passerelle'!E49:E53)</f>
        <v>0</v>
      </c>
      <c r="C22" s="182">
        <f t="shared" si="0"/>
        <v>0</v>
      </c>
      <c r="D22" s="182">
        <f t="shared" si="1"/>
        <v>0</v>
      </c>
      <c r="E22" s="18"/>
      <c r="F22" s="2" t="str">
        <f t="shared" si="2"/>
        <v xml:space="preserve">46 Charges d’intérêts </v>
      </c>
      <c r="G22" s="2"/>
    </row>
    <row r="23" spans="1:7" x14ac:dyDescent="0.25">
      <c r="A23" s="183" t="s">
        <v>112</v>
      </c>
      <c r="B23" s="182">
        <f>SUM('01a_Abstimmbr_Passerelle'!E57:E60)</f>
        <v>0</v>
      </c>
      <c r="C23" s="182">
        <f t="shared" si="0"/>
        <v>0</v>
      </c>
      <c r="D23" s="182">
        <f>B23-C23</f>
        <v>0</v>
      </c>
      <c r="E23" s="18"/>
      <c r="F23" s="2" t="str">
        <f t="shared" si="2"/>
        <v xml:space="preserve">7 Charges exceptionnelles </v>
      </c>
      <c r="G23" s="2"/>
    </row>
    <row r="24" spans="1:7" ht="4.5" customHeight="1" x14ac:dyDescent="0.25">
      <c r="A24" s="183"/>
      <c r="B24" s="184"/>
      <c r="C24" s="184"/>
      <c r="D24" s="184"/>
      <c r="E24" s="18"/>
      <c r="F24" s="185" t="s">
        <v>3</v>
      </c>
      <c r="G24" s="2"/>
    </row>
    <row r="25" spans="1:7" x14ac:dyDescent="0.25">
      <c r="A25" s="181" t="s">
        <v>113</v>
      </c>
      <c r="B25" s="182">
        <f>'01a_Abstimmbr_Passerelle'!E19</f>
        <v>0</v>
      </c>
      <c r="C25" s="182">
        <f t="shared" ref="C25:C35" si="3">SUMIF(A$41:A$148,A25,F$41:F$148)</f>
        <v>0</v>
      </c>
      <c r="D25" s="182">
        <f t="shared" ref="D25:D35" si="4">B25-C25</f>
        <v>0</v>
      </c>
      <c r="E25" s="18"/>
      <c r="F25" s="2" t="str">
        <f t="shared" ref="F25:F35" si="5">A25</f>
        <v>60 Produits des prestations médicales, infirmières et thérapeutiques</v>
      </c>
      <c r="G25" s="2"/>
    </row>
    <row r="26" spans="1:7" x14ac:dyDescent="0.25">
      <c r="A26" s="181" t="s">
        <v>114</v>
      </c>
      <c r="B26" s="182">
        <f>'01a_Abstimmbr_Passerelle'!E20</f>
        <v>0</v>
      </c>
      <c r="C26" s="182">
        <f t="shared" si="3"/>
        <v>0</v>
      </c>
      <c r="D26" s="182">
        <f t="shared" si="4"/>
        <v>0</v>
      </c>
      <c r="E26" s="18"/>
      <c r="F26" s="2" t="str">
        <f t="shared" si="5"/>
        <v>61 Prestations unitaires médicales</v>
      </c>
      <c r="G26" s="2"/>
    </row>
    <row r="27" spans="1:7" x14ac:dyDescent="0.25">
      <c r="A27" s="181" t="s">
        <v>115</v>
      </c>
      <c r="B27" s="182">
        <f>'01a_Abstimmbr_Passerelle'!E21</f>
        <v>0</v>
      </c>
      <c r="C27" s="182">
        <f t="shared" si="3"/>
        <v>0</v>
      </c>
      <c r="D27" s="182">
        <f t="shared" si="4"/>
        <v>0</v>
      </c>
      <c r="E27" s="18"/>
      <c r="F27" s="2" t="str">
        <f t="shared" si="5"/>
        <v>62 Autres prestations unitaires hospitalières</v>
      </c>
      <c r="G27" s="186"/>
    </row>
    <row r="28" spans="1:7" x14ac:dyDescent="0.25">
      <c r="A28" s="181" t="s">
        <v>116</v>
      </c>
      <c r="B28" s="182">
        <f>'01a_Abstimmbr_Passerelle'!E22</f>
        <v>0</v>
      </c>
      <c r="C28" s="182">
        <f t="shared" si="3"/>
        <v>0</v>
      </c>
      <c r="D28" s="182">
        <f t="shared" si="4"/>
        <v>0</v>
      </c>
      <c r="E28" s="18"/>
      <c r="F28" s="2" t="str">
        <f t="shared" si="5"/>
        <v>65 Autres produits de prestations aux patients</v>
      </c>
      <c r="G28" s="2"/>
    </row>
    <row r="29" spans="1:7" x14ac:dyDescent="0.25">
      <c r="A29" s="181" t="s">
        <v>117</v>
      </c>
      <c r="B29" s="182">
        <f>'01a_Abstimmbr_Passerelle'!E23</f>
        <v>0</v>
      </c>
      <c r="C29" s="182">
        <f t="shared" si="3"/>
        <v>0</v>
      </c>
      <c r="D29" s="182">
        <f t="shared" si="4"/>
        <v>0</v>
      </c>
      <c r="E29" s="18"/>
      <c r="F29" s="2" t="str">
        <f t="shared" si="5"/>
        <v>66 Produits financiers</v>
      </c>
      <c r="G29" s="2"/>
    </row>
    <row r="30" spans="1:7" x14ac:dyDescent="0.25">
      <c r="A30" s="181" t="s">
        <v>118</v>
      </c>
      <c r="B30" s="182">
        <f>'01a_Abstimmbr_Passerelle'!E24</f>
        <v>0</v>
      </c>
      <c r="C30" s="182">
        <f t="shared" si="3"/>
        <v>0</v>
      </c>
      <c r="D30" s="182">
        <f t="shared" si="4"/>
        <v>0</v>
      </c>
      <c r="E30" s="18"/>
      <c r="F30" s="2" t="str">
        <f t="shared" si="5"/>
        <v>67 Variation des stocks</v>
      </c>
      <c r="G30" s="2"/>
    </row>
    <row r="31" spans="1:7" x14ac:dyDescent="0.25">
      <c r="A31" s="181" t="s">
        <v>119</v>
      </c>
      <c r="B31" s="182">
        <f>'01a_Abstimmbr_Passerelle'!E25</f>
        <v>0</v>
      </c>
      <c r="C31" s="182">
        <f t="shared" si="3"/>
        <v>0</v>
      </c>
      <c r="D31" s="182">
        <f t="shared" si="4"/>
        <v>0</v>
      </c>
      <c r="E31" s="18"/>
      <c r="F31" s="2" t="str">
        <f t="shared" si="5"/>
        <v>68 Produits résultant de prestations au personnel et à des tiers</v>
      </c>
      <c r="G31" s="2"/>
    </row>
    <row r="32" spans="1:7" x14ac:dyDescent="0.25">
      <c r="A32" s="181" t="s">
        <v>120</v>
      </c>
      <c r="B32" s="182">
        <f>'01a_Abstimmbr_Passerelle'!E26</f>
        <v>0</v>
      </c>
      <c r="C32" s="182">
        <f t="shared" si="3"/>
        <v>0</v>
      </c>
      <c r="D32" s="182">
        <f t="shared" si="4"/>
        <v>0</v>
      </c>
      <c r="E32" s="18"/>
      <c r="F32" s="2" t="str">
        <f t="shared" si="5"/>
        <v>69 Contributions et subventions</v>
      </c>
      <c r="G32" s="2"/>
    </row>
    <row r="33" spans="1:7" x14ac:dyDescent="0.25">
      <c r="A33" s="181" t="s">
        <v>121</v>
      </c>
      <c r="B33" s="182">
        <f>'01a_Abstimmbr_Passerelle'!E27</f>
        <v>0</v>
      </c>
      <c r="C33" s="182">
        <f t="shared" si="3"/>
        <v>0</v>
      </c>
      <c r="D33" s="182">
        <f t="shared" si="4"/>
        <v>0</v>
      </c>
      <c r="E33" s="18"/>
      <c r="F33" s="2" t="str">
        <f t="shared" si="5"/>
        <v>77 Impôts</v>
      </c>
      <c r="G33" s="2"/>
    </row>
    <row r="34" spans="1:7" x14ac:dyDescent="0.25">
      <c r="A34" s="181" t="s">
        <v>122</v>
      </c>
      <c r="B34" s="182">
        <f>'01a_Abstimmbr_Passerelle'!E28</f>
        <v>0</v>
      </c>
      <c r="C34" s="182">
        <f t="shared" si="3"/>
        <v>0</v>
      </c>
      <c r="D34" s="182">
        <f t="shared" si="4"/>
        <v>0</v>
      </c>
      <c r="E34" s="18"/>
      <c r="F34" s="2" t="str">
        <f t="shared" si="5"/>
        <v>78 Produits exceptionnels</v>
      </c>
      <c r="G34" s="2"/>
    </row>
    <row r="35" spans="1:7" x14ac:dyDescent="0.25">
      <c r="A35" s="181" t="s">
        <v>123</v>
      </c>
      <c r="B35" s="182">
        <f>'01a_Abstimmbr_Passerelle'!E29</f>
        <v>0</v>
      </c>
      <c r="C35" s="182">
        <f t="shared" si="3"/>
        <v>0</v>
      </c>
      <c r="D35" s="182">
        <f t="shared" si="4"/>
        <v>0</v>
      </c>
      <c r="E35" s="18"/>
      <c r="F35" s="2" t="str">
        <f t="shared" si="5"/>
        <v>79 Produits hors exploitation</v>
      </c>
      <c r="G35" s="2"/>
    </row>
    <row r="36" spans="1:7" ht="4.5" customHeight="1" x14ac:dyDescent="0.3">
      <c r="A36" s="187"/>
      <c r="B36" s="188"/>
      <c r="C36" s="188"/>
      <c r="D36" s="188"/>
      <c r="E36" s="18"/>
      <c r="F36" s="2"/>
      <c r="G36" s="2"/>
    </row>
    <row r="37" spans="1:7" ht="13" x14ac:dyDescent="0.3">
      <c r="A37" s="189" t="s">
        <v>124</v>
      </c>
      <c r="B37" s="190">
        <f>SUM(B17:B35)</f>
        <v>0</v>
      </c>
      <c r="C37" s="190">
        <f t="shared" ref="C37:D37" si="6">SUM(C17:C35)</f>
        <v>0</v>
      </c>
      <c r="D37" s="190">
        <f t="shared" si="6"/>
        <v>0</v>
      </c>
      <c r="E37" s="18"/>
      <c r="F37" s="2"/>
      <c r="G37" s="2"/>
    </row>
    <row r="38" spans="1:7" ht="19.5" customHeight="1" thickBot="1" x14ac:dyDescent="0.3">
      <c r="A38" s="191"/>
      <c r="B38" s="174"/>
      <c r="C38" s="175"/>
      <c r="D38" s="172"/>
      <c r="E38" s="18"/>
      <c r="F38" s="2"/>
      <c r="G38" s="2"/>
    </row>
    <row r="39" spans="1:7" ht="26.25" customHeight="1" thickBot="1" x14ac:dyDescent="0.3">
      <c r="A39" s="192" t="s">
        <v>125</v>
      </c>
      <c r="B39" s="193" t="s">
        <v>126</v>
      </c>
      <c r="C39" s="237" t="s">
        <v>127</v>
      </c>
      <c r="D39" s="237" t="e">
        <v>#N/A</v>
      </c>
      <c r="E39" s="238" t="e">
        <v>#N/A</v>
      </c>
      <c r="F39" s="79"/>
      <c r="G39" s="2"/>
    </row>
    <row r="40" spans="1:7" ht="3.75" customHeight="1" x14ac:dyDescent="0.3">
      <c r="A40" s="194"/>
      <c r="B40" s="194"/>
      <c r="C40" s="239"/>
      <c r="D40" s="240"/>
      <c r="E40" s="241"/>
      <c r="F40" s="79"/>
      <c r="G40" s="2"/>
    </row>
    <row r="41" spans="1:7" x14ac:dyDescent="0.25">
      <c r="A41" s="181" t="s">
        <v>111</v>
      </c>
      <c r="B41" s="182">
        <f>'01a_Abstimmbr_Passerelle'!E52</f>
        <v>0</v>
      </c>
      <c r="C41" s="242" t="s">
        <v>128</v>
      </c>
      <c r="D41" s="242" t="e">
        <v>#N/A</v>
      </c>
      <c r="E41" s="242" t="e">
        <v>#N/A</v>
      </c>
      <c r="F41" s="79">
        <f>IF(C41="",0,B41)</f>
        <v>0</v>
      </c>
      <c r="G41" s="2"/>
    </row>
    <row r="42" spans="1:7" ht="12.75" customHeight="1" x14ac:dyDescent="0.25">
      <c r="A42" s="181" t="s">
        <v>110</v>
      </c>
      <c r="B42" s="182">
        <f>'01a_Abstimmbr_Passerelle'!E47</f>
        <v>0</v>
      </c>
      <c r="C42" s="243" t="s">
        <v>129</v>
      </c>
      <c r="D42" s="244" t="e">
        <v>#N/A</v>
      </c>
      <c r="E42" s="245" t="e">
        <v>#N/A</v>
      </c>
      <c r="F42" s="79">
        <f t="shared" ref="F42:F105" si="7">IF(C42="",0,B42)</f>
        <v>0</v>
      </c>
      <c r="G42" s="2"/>
    </row>
    <row r="43" spans="1:7" x14ac:dyDescent="0.25">
      <c r="A43" s="181" t="s">
        <v>111</v>
      </c>
      <c r="B43" s="182">
        <f>SUM('01a_Abstimmbr_Passerelle'!E49:E51)</f>
        <v>0</v>
      </c>
      <c r="C43" s="243" t="s">
        <v>130</v>
      </c>
      <c r="D43" s="244" t="e">
        <v>#N/A</v>
      </c>
      <c r="E43" s="245" t="e">
        <v>#N/A</v>
      </c>
      <c r="F43" s="79">
        <f t="shared" si="7"/>
        <v>0</v>
      </c>
      <c r="G43" s="2"/>
    </row>
    <row r="44" spans="1:7" ht="12.75" customHeight="1" x14ac:dyDescent="0.25">
      <c r="A44" s="195"/>
      <c r="B44" s="196"/>
      <c r="C44" s="246"/>
      <c r="D44" s="246"/>
      <c r="E44" s="246"/>
      <c r="F44" s="79">
        <f t="shared" si="7"/>
        <v>0</v>
      </c>
      <c r="G44" s="2"/>
    </row>
    <row r="45" spans="1:7" ht="12.75" customHeight="1" x14ac:dyDescent="0.25">
      <c r="A45" s="195"/>
      <c r="B45" s="196"/>
      <c r="C45" s="247"/>
      <c r="D45" s="248"/>
      <c r="E45" s="249"/>
      <c r="F45" s="79">
        <f t="shared" si="7"/>
        <v>0</v>
      </c>
      <c r="G45" s="2"/>
    </row>
    <row r="46" spans="1:7" ht="12.75" customHeight="1" x14ac:dyDescent="0.25">
      <c r="A46" s="195"/>
      <c r="B46" s="196"/>
      <c r="C46" s="246"/>
      <c r="D46" s="246"/>
      <c r="E46" s="246"/>
      <c r="F46" s="79">
        <f t="shared" si="7"/>
        <v>0</v>
      </c>
      <c r="G46" s="2"/>
    </row>
    <row r="47" spans="1:7" ht="12.75" customHeight="1" x14ac:dyDescent="0.25">
      <c r="A47" s="195"/>
      <c r="B47" s="196"/>
      <c r="C47" s="246"/>
      <c r="D47" s="246"/>
      <c r="E47" s="246"/>
      <c r="F47" s="79">
        <f t="shared" si="7"/>
        <v>0</v>
      </c>
      <c r="G47" s="2"/>
    </row>
    <row r="48" spans="1:7" x14ac:dyDescent="0.25">
      <c r="A48" s="195"/>
      <c r="B48" s="196"/>
      <c r="C48" s="246"/>
      <c r="D48" s="246"/>
      <c r="E48" s="246"/>
      <c r="F48" s="79">
        <f t="shared" si="7"/>
        <v>0</v>
      </c>
      <c r="G48" s="2"/>
    </row>
    <row r="49" spans="1:7" x14ac:dyDescent="0.25">
      <c r="A49" s="195"/>
      <c r="B49" s="196"/>
      <c r="C49" s="246"/>
      <c r="D49" s="246"/>
      <c r="E49" s="246"/>
      <c r="F49" s="79">
        <f t="shared" si="7"/>
        <v>0</v>
      </c>
      <c r="G49" s="2"/>
    </row>
    <row r="50" spans="1:7" x14ac:dyDescent="0.25">
      <c r="A50" s="195"/>
      <c r="B50" s="196"/>
      <c r="C50" s="246"/>
      <c r="D50" s="246"/>
      <c r="E50" s="246"/>
      <c r="F50" s="79">
        <f t="shared" si="7"/>
        <v>0</v>
      </c>
      <c r="G50" s="2"/>
    </row>
    <row r="51" spans="1:7" x14ac:dyDescent="0.25">
      <c r="A51" s="195"/>
      <c r="B51" s="196"/>
      <c r="C51" s="246"/>
      <c r="D51" s="246"/>
      <c r="E51" s="246"/>
      <c r="F51" s="79">
        <f t="shared" si="7"/>
        <v>0</v>
      </c>
      <c r="G51" s="2"/>
    </row>
    <row r="52" spans="1:7" x14ac:dyDescent="0.25">
      <c r="A52" s="195"/>
      <c r="B52" s="196"/>
      <c r="C52" s="246"/>
      <c r="D52" s="246"/>
      <c r="E52" s="246"/>
      <c r="F52" s="79">
        <f t="shared" si="7"/>
        <v>0</v>
      </c>
      <c r="G52" s="2"/>
    </row>
    <row r="53" spans="1:7" x14ac:dyDescent="0.25">
      <c r="A53" s="195"/>
      <c r="B53" s="196"/>
      <c r="C53" s="246"/>
      <c r="D53" s="246"/>
      <c r="E53" s="246"/>
      <c r="F53" s="79">
        <f t="shared" si="7"/>
        <v>0</v>
      </c>
      <c r="G53" s="2"/>
    </row>
    <row r="54" spans="1:7" x14ac:dyDescent="0.25">
      <c r="A54" s="195"/>
      <c r="B54" s="196"/>
      <c r="C54" s="246"/>
      <c r="D54" s="246"/>
      <c r="E54" s="246"/>
      <c r="F54" s="79">
        <f t="shared" si="7"/>
        <v>0</v>
      </c>
      <c r="G54" s="2"/>
    </row>
    <row r="55" spans="1:7" x14ac:dyDescent="0.25">
      <c r="A55" s="195"/>
      <c r="B55" s="196"/>
      <c r="C55" s="246"/>
      <c r="D55" s="246"/>
      <c r="E55" s="246"/>
      <c r="F55" s="79">
        <f t="shared" si="7"/>
        <v>0</v>
      </c>
      <c r="G55" s="2"/>
    </row>
    <row r="56" spans="1:7" x14ac:dyDescent="0.25">
      <c r="A56" s="195"/>
      <c r="B56" s="196"/>
      <c r="C56" s="246"/>
      <c r="D56" s="246"/>
      <c r="E56" s="246"/>
      <c r="F56" s="79">
        <f t="shared" si="7"/>
        <v>0</v>
      </c>
      <c r="G56" s="2"/>
    </row>
    <row r="57" spans="1:7" x14ac:dyDescent="0.25">
      <c r="A57" s="195"/>
      <c r="B57" s="196"/>
      <c r="C57" s="246"/>
      <c r="D57" s="246"/>
      <c r="E57" s="246"/>
      <c r="F57" s="79">
        <f t="shared" si="7"/>
        <v>0</v>
      </c>
      <c r="G57" s="2"/>
    </row>
    <row r="58" spans="1:7" x14ac:dyDescent="0.25">
      <c r="A58" s="195"/>
      <c r="B58" s="196"/>
      <c r="C58" s="246"/>
      <c r="D58" s="246"/>
      <c r="E58" s="246"/>
      <c r="F58" s="79">
        <f t="shared" si="7"/>
        <v>0</v>
      </c>
      <c r="G58" s="2"/>
    </row>
    <row r="59" spans="1:7" x14ac:dyDescent="0.25">
      <c r="A59" s="195"/>
      <c r="B59" s="196"/>
      <c r="C59" s="246"/>
      <c r="D59" s="246"/>
      <c r="E59" s="246"/>
      <c r="F59" s="79">
        <f t="shared" si="7"/>
        <v>0</v>
      </c>
      <c r="G59" s="2"/>
    </row>
    <row r="60" spans="1:7" x14ac:dyDescent="0.25">
      <c r="A60" s="195"/>
      <c r="B60" s="196"/>
      <c r="C60" s="246"/>
      <c r="D60" s="246"/>
      <c r="E60" s="246"/>
      <c r="F60" s="79">
        <f t="shared" si="7"/>
        <v>0</v>
      </c>
      <c r="G60" s="2"/>
    </row>
    <row r="61" spans="1:7" x14ac:dyDescent="0.25">
      <c r="A61" s="195"/>
      <c r="B61" s="196"/>
      <c r="C61" s="246"/>
      <c r="D61" s="246"/>
      <c r="E61" s="246"/>
      <c r="F61" s="79">
        <f t="shared" si="7"/>
        <v>0</v>
      </c>
      <c r="G61" s="2"/>
    </row>
    <row r="62" spans="1:7" x14ac:dyDescent="0.25">
      <c r="A62" s="195"/>
      <c r="B62" s="196"/>
      <c r="C62" s="246"/>
      <c r="D62" s="246"/>
      <c r="E62" s="246"/>
      <c r="F62" s="79">
        <f t="shared" si="7"/>
        <v>0</v>
      </c>
      <c r="G62" s="2"/>
    </row>
    <row r="63" spans="1:7" x14ac:dyDescent="0.25">
      <c r="A63" s="195"/>
      <c r="B63" s="196"/>
      <c r="C63" s="246"/>
      <c r="D63" s="246"/>
      <c r="E63" s="246"/>
      <c r="F63" s="79">
        <f t="shared" si="7"/>
        <v>0</v>
      </c>
      <c r="G63" s="2"/>
    </row>
    <row r="64" spans="1:7" x14ac:dyDescent="0.25">
      <c r="A64" s="195"/>
      <c r="B64" s="196"/>
      <c r="C64" s="246"/>
      <c r="D64" s="246"/>
      <c r="E64" s="246"/>
      <c r="F64" s="79">
        <f t="shared" si="7"/>
        <v>0</v>
      </c>
      <c r="G64" s="2"/>
    </row>
    <row r="65" spans="1:7" x14ac:dyDescent="0.25">
      <c r="A65" s="195"/>
      <c r="B65" s="196"/>
      <c r="C65" s="246"/>
      <c r="D65" s="246"/>
      <c r="E65" s="246"/>
      <c r="F65" s="79">
        <f t="shared" si="7"/>
        <v>0</v>
      </c>
      <c r="G65" s="2"/>
    </row>
    <row r="66" spans="1:7" x14ac:dyDescent="0.25">
      <c r="A66" s="195"/>
      <c r="B66" s="196"/>
      <c r="C66" s="246"/>
      <c r="D66" s="246"/>
      <c r="E66" s="246"/>
      <c r="F66" s="79">
        <f t="shared" si="7"/>
        <v>0</v>
      </c>
      <c r="G66" s="2"/>
    </row>
    <row r="67" spans="1:7" x14ac:dyDescent="0.25">
      <c r="A67" s="195"/>
      <c r="B67" s="196"/>
      <c r="C67" s="246"/>
      <c r="D67" s="246"/>
      <c r="E67" s="246"/>
      <c r="F67" s="79">
        <f t="shared" si="7"/>
        <v>0</v>
      </c>
      <c r="G67" s="2"/>
    </row>
    <row r="68" spans="1:7" x14ac:dyDescent="0.25">
      <c r="A68" s="195"/>
      <c r="B68" s="196"/>
      <c r="C68" s="246"/>
      <c r="D68" s="246"/>
      <c r="E68" s="246"/>
      <c r="F68" s="79">
        <f t="shared" si="7"/>
        <v>0</v>
      </c>
      <c r="G68" s="2"/>
    </row>
    <row r="69" spans="1:7" x14ac:dyDescent="0.25">
      <c r="A69" s="195"/>
      <c r="B69" s="196"/>
      <c r="C69" s="246"/>
      <c r="D69" s="246"/>
      <c r="E69" s="246"/>
      <c r="F69" s="79">
        <f t="shared" si="7"/>
        <v>0</v>
      </c>
      <c r="G69" s="2"/>
    </row>
    <row r="70" spans="1:7" x14ac:dyDescent="0.25">
      <c r="A70" s="195"/>
      <c r="B70" s="196"/>
      <c r="C70" s="246"/>
      <c r="D70" s="246"/>
      <c r="E70" s="246"/>
      <c r="F70" s="79">
        <f t="shared" si="7"/>
        <v>0</v>
      </c>
      <c r="G70" s="2"/>
    </row>
    <row r="71" spans="1:7" x14ac:dyDescent="0.25">
      <c r="A71" s="195"/>
      <c r="B71" s="196"/>
      <c r="C71" s="246"/>
      <c r="D71" s="246"/>
      <c r="E71" s="246"/>
      <c r="F71" s="79">
        <f t="shared" si="7"/>
        <v>0</v>
      </c>
      <c r="G71" s="2"/>
    </row>
    <row r="72" spans="1:7" x14ac:dyDescent="0.25">
      <c r="A72" s="195"/>
      <c r="B72" s="196"/>
      <c r="C72" s="246"/>
      <c r="D72" s="246"/>
      <c r="E72" s="246"/>
      <c r="F72" s="79">
        <f t="shared" si="7"/>
        <v>0</v>
      </c>
      <c r="G72" s="2"/>
    </row>
    <row r="73" spans="1:7" x14ac:dyDescent="0.25">
      <c r="A73" s="195"/>
      <c r="B73" s="196"/>
      <c r="C73" s="246"/>
      <c r="D73" s="246"/>
      <c r="E73" s="246"/>
      <c r="F73" s="79">
        <f t="shared" si="7"/>
        <v>0</v>
      </c>
      <c r="G73" s="2"/>
    </row>
    <row r="74" spans="1:7" x14ac:dyDescent="0.25">
      <c r="A74" s="195"/>
      <c r="B74" s="196"/>
      <c r="C74" s="246"/>
      <c r="D74" s="246"/>
      <c r="E74" s="246"/>
      <c r="F74" s="79">
        <f t="shared" si="7"/>
        <v>0</v>
      </c>
      <c r="G74" s="2"/>
    </row>
    <row r="75" spans="1:7" x14ac:dyDescent="0.25">
      <c r="A75" s="195"/>
      <c r="B75" s="196"/>
      <c r="C75" s="246"/>
      <c r="D75" s="246"/>
      <c r="E75" s="246"/>
      <c r="F75" s="79">
        <f t="shared" si="7"/>
        <v>0</v>
      </c>
      <c r="G75" s="2"/>
    </row>
    <row r="76" spans="1:7" x14ac:dyDescent="0.25">
      <c r="A76" s="195"/>
      <c r="B76" s="196"/>
      <c r="C76" s="246"/>
      <c r="D76" s="246"/>
      <c r="E76" s="246"/>
      <c r="F76" s="79">
        <f t="shared" si="7"/>
        <v>0</v>
      </c>
      <c r="G76" s="2"/>
    </row>
    <row r="77" spans="1:7" x14ac:dyDescent="0.25">
      <c r="A77" s="195"/>
      <c r="B77" s="196"/>
      <c r="C77" s="246"/>
      <c r="D77" s="246"/>
      <c r="E77" s="246"/>
      <c r="F77" s="79">
        <f t="shared" si="7"/>
        <v>0</v>
      </c>
      <c r="G77" s="2"/>
    </row>
    <row r="78" spans="1:7" x14ac:dyDescent="0.25">
      <c r="A78" s="195"/>
      <c r="B78" s="196"/>
      <c r="C78" s="246"/>
      <c r="D78" s="246"/>
      <c r="E78" s="246"/>
      <c r="F78" s="79">
        <f t="shared" si="7"/>
        <v>0</v>
      </c>
      <c r="G78" s="2"/>
    </row>
    <row r="79" spans="1:7" x14ac:dyDescent="0.25">
      <c r="A79" s="195"/>
      <c r="B79" s="196"/>
      <c r="C79" s="246"/>
      <c r="D79" s="246"/>
      <c r="E79" s="246"/>
      <c r="F79" s="79">
        <f t="shared" si="7"/>
        <v>0</v>
      </c>
      <c r="G79" s="2"/>
    </row>
    <row r="80" spans="1:7" x14ac:dyDescent="0.25">
      <c r="A80" s="195"/>
      <c r="B80" s="196"/>
      <c r="C80" s="246"/>
      <c r="D80" s="246"/>
      <c r="E80" s="246"/>
      <c r="F80" s="79">
        <f t="shared" si="7"/>
        <v>0</v>
      </c>
      <c r="G80" s="2"/>
    </row>
    <row r="81" spans="1:7" x14ac:dyDescent="0.25">
      <c r="A81" s="195"/>
      <c r="B81" s="196"/>
      <c r="C81" s="246"/>
      <c r="D81" s="246"/>
      <c r="E81" s="246"/>
      <c r="F81" s="79">
        <f t="shared" si="7"/>
        <v>0</v>
      </c>
      <c r="G81" s="2"/>
    </row>
    <row r="82" spans="1:7" x14ac:dyDescent="0.25">
      <c r="A82" s="195"/>
      <c r="B82" s="196"/>
      <c r="C82" s="246"/>
      <c r="D82" s="246"/>
      <c r="E82" s="246"/>
      <c r="F82" s="79">
        <f t="shared" si="7"/>
        <v>0</v>
      </c>
      <c r="G82" s="2"/>
    </row>
    <row r="83" spans="1:7" x14ac:dyDescent="0.25">
      <c r="A83" s="195"/>
      <c r="B83" s="196"/>
      <c r="C83" s="246"/>
      <c r="D83" s="246"/>
      <c r="E83" s="246"/>
      <c r="F83" s="79">
        <f t="shared" si="7"/>
        <v>0</v>
      </c>
      <c r="G83" s="2"/>
    </row>
    <row r="84" spans="1:7" x14ac:dyDescent="0.25">
      <c r="A84" s="195"/>
      <c r="B84" s="196"/>
      <c r="C84" s="246"/>
      <c r="D84" s="246"/>
      <c r="E84" s="246"/>
      <c r="F84" s="79">
        <f t="shared" si="7"/>
        <v>0</v>
      </c>
      <c r="G84" s="2"/>
    </row>
    <row r="85" spans="1:7" x14ac:dyDescent="0.25">
      <c r="A85" s="195"/>
      <c r="B85" s="196"/>
      <c r="C85" s="246"/>
      <c r="D85" s="246"/>
      <c r="E85" s="246"/>
      <c r="F85" s="79">
        <f t="shared" si="7"/>
        <v>0</v>
      </c>
      <c r="G85" s="2"/>
    </row>
    <row r="86" spans="1:7" x14ac:dyDescent="0.25">
      <c r="A86" s="195"/>
      <c r="B86" s="196"/>
      <c r="C86" s="246"/>
      <c r="D86" s="246"/>
      <c r="E86" s="246"/>
      <c r="F86" s="79">
        <f t="shared" si="7"/>
        <v>0</v>
      </c>
      <c r="G86" s="2"/>
    </row>
    <row r="87" spans="1:7" x14ac:dyDescent="0.25">
      <c r="A87" s="195"/>
      <c r="B87" s="196"/>
      <c r="C87" s="246"/>
      <c r="D87" s="246"/>
      <c r="E87" s="246"/>
      <c r="F87" s="79">
        <f t="shared" si="7"/>
        <v>0</v>
      </c>
      <c r="G87" s="2"/>
    </row>
    <row r="88" spans="1:7" x14ac:dyDescent="0.25">
      <c r="A88" s="195"/>
      <c r="B88" s="196"/>
      <c r="C88" s="246"/>
      <c r="D88" s="246"/>
      <c r="E88" s="246"/>
      <c r="F88" s="79">
        <f t="shared" si="7"/>
        <v>0</v>
      </c>
      <c r="G88" s="2"/>
    </row>
    <row r="89" spans="1:7" x14ac:dyDescent="0.25">
      <c r="A89" s="195"/>
      <c r="B89" s="196"/>
      <c r="C89" s="246"/>
      <c r="D89" s="246"/>
      <c r="E89" s="246"/>
      <c r="F89" s="79">
        <f t="shared" si="7"/>
        <v>0</v>
      </c>
      <c r="G89" s="2"/>
    </row>
    <row r="90" spans="1:7" x14ac:dyDescent="0.25">
      <c r="A90" s="195"/>
      <c r="B90" s="196"/>
      <c r="C90" s="246"/>
      <c r="D90" s="246"/>
      <c r="E90" s="246"/>
      <c r="F90" s="79">
        <f t="shared" si="7"/>
        <v>0</v>
      </c>
      <c r="G90" s="2"/>
    </row>
    <row r="91" spans="1:7" x14ac:dyDescent="0.25">
      <c r="A91" s="195"/>
      <c r="B91" s="196"/>
      <c r="C91" s="246"/>
      <c r="D91" s="246"/>
      <c r="E91" s="246"/>
      <c r="F91" s="79">
        <f t="shared" si="7"/>
        <v>0</v>
      </c>
      <c r="G91" s="2"/>
    </row>
    <row r="92" spans="1:7" x14ac:dyDescent="0.25">
      <c r="A92" s="195"/>
      <c r="B92" s="196"/>
      <c r="C92" s="246"/>
      <c r="D92" s="246"/>
      <c r="E92" s="246"/>
      <c r="F92" s="79">
        <f t="shared" si="7"/>
        <v>0</v>
      </c>
      <c r="G92" s="2"/>
    </row>
    <row r="93" spans="1:7" x14ac:dyDescent="0.25">
      <c r="A93" s="195"/>
      <c r="B93" s="196"/>
      <c r="C93" s="246"/>
      <c r="D93" s="246"/>
      <c r="E93" s="246"/>
      <c r="F93" s="79">
        <f t="shared" si="7"/>
        <v>0</v>
      </c>
      <c r="G93" s="2"/>
    </row>
    <row r="94" spans="1:7" x14ac:dyDescent="0.25">
      <c r="A94" s="195"/>
      <c r="B94" s="196"/>
      <c r="C94" s="246"/>
      <c r="D94" s="246"/>
      <c r="E94" s="246"/>
      <c r="F94" s="79">
        <f t="shared" si="7"/>
        <v>0</v>
      </c>
      <c r="G94" s="2"/>
    </row>
    <row r="95" spans="1:7" x14ac:dyDescent="0.25">
      <c r="A95" s="195"/>
      <c r="B95" s="196"/>
      <c r="C95" s="246"/>
      <c r="D95" s="246"/>
      <c r="E95" s="246"/>
      <c r="F95" s="79">
        <f t="shared" si="7"/>
        <v>0</v>
      </c>
      <c r="G95" s="2"/>
    </row>
    <row r="96" spans="1:7" x14ac:dyDescent="0.25">
      <c r="A96" s="195"/>
      <c r="B96" s="196"/>
      <c r="C96" s="246"/>
      <c r="D96" s="246"/>
      <c r="E96" s="246"/>
      <c r="F96" s="79">
        <f t="shared" si="7"/>
        <v>0</v>
      </c>
      <c r="G96" s="2"/>
    </row>
    <row r="97" spans="1:7" x14ac:dyDescent="0.25">
      <c r="A97" s="195"/>
      <c r="B97" s="196"/>
      <c r="C97" s="246"/>
      <c r="D97" s="246"/>
      <c r="E97" s="246"/>
      <c r="F97" s="79">
        <f t="shared" si="7"/>
        <v>0</v>
      </c>
      <c r="G97" s="2"/>
    </row>
    <row r="98" spans="1:7" x14ac:dyDescent="0.25">
      <c r="A98" s="195"/>
      <c r="B98" s="196"/>
      <c r="C98" s="246"/>
      <c r="D98" s="246"/>
      <c r="E98" s="246"/>
      <c r="F98" s="79">
        <f t="shared" si="7"/>
        <v>0</v>
      </c>
      <c r="G98" s="2"/>
    </row>
    <row r="99" spans="1:7" x14ac:dyDescent="0.25">
      <c r="A99" s="195"/>
      <c r="B99" s="196"/>
      <c r="C99" s="246"/>
      <c r="D99" s="246"/>
      <c r="E99" s="246"/>
      <c r="F99" s="79">
        <f t="shared" si="7"/>
        <v>0</v>
      </c>
      <c r="G99" s="2"/>
    </row>
    <row r="100" spans="1:7" x14ac:dyDescent="0.25">
      <c r="A100" s="195"/>
      <c r="B100" s="196"/>
      <c r="C100" s="246"/>
      <c r="D100" s="246"/>
      <c r="E100" s="246"/>
      <c r="F100" s="79">
        <f t="shared" si="7"/>
        <v>0</v>
      </c>
      <c r="G100" s="2"/>
    </row>
    <row r="101" spans="1:7" x14ac:dyDescent="0.25">
      <c r="A101" s="195"/>
      <c r="B101" s="196"/>
      <c r="C101" s="246"/>
      <c r="D101" s="246"/>
      <c r="E101" s="246"/>
      <c r="F101" s="79">
        <f t="shared" si="7"/>
        <v>0</v>
      </c>
      <c r="G101" s="2"/>
    </row>
    <row r="102" spans="1:7" x14ac:dyDescent="0.25">
      <c r="A102" s="195"/>
      <c r="B102" s="196"/>
      <c r="C102" s="246"/>
      <c r="D102" s="246"/>
      <c r="E102" s="246"/>
      <c r="F102" s="79">
        <f t="shared" si="7"/>
        <v>0</v>
      </c>
      <c r="G102" s="2"/>
    </row>
    <row r="103" spans="1:7" x14ac:dyDescent="0.25">
      <c r="A103" s="195"/>
      <c r="B103" s="196"/>
      <c r="C103" s="246"/>
      <c r="D103" s="246"/>
      <c r="E103" s="246"/>
      <c r="F103" s="79">
        <f t="shared" si="7"/>
        <v>0</v>
      </c>
      <c r="G103" s="2"/>
    </row>
    <row r="104" spans="1:7" x14ac:dyDescent="0.25">
      <c r="A104" s="195"/>
      <c r="B104" s="196"/>
      <c r="C104" s="246"/>
      <c r="D104" s="246"/>
      <c r="E104" s="246"/>
      <c r="F104" s="79">
        <f t="shared" si="7"/>
        <v>0</v>
      </c>
      <c r="G104" s="2"/>
    </row>
    <row r="105" spans="1:7" x14ac:dyDescent="0.25">
      <c r="A105" s="195"/>
      <c r="B105" s="196"/>
      <c r="C105" s="246"/>
      <c r="D105" s="246"/>
      <c r="E105" s="246"/>
      <c r="F105" s="79">
        <f t="shared" si="7"/>
        <v>0</v>
      </c>
      <c r="G105" s="2"/>
    </row>
    <row r="106" spans="1:7" x14ac:dyDescent="0.25">
      <c r="A106" s="195"/>
      <c r="B106" s="196"/>
      <c r="C106" s="246"/>
      <c r="D106" s="246"/>
      <c r="E106" s="246"/>
      <c r="F106" s="79">
        <f t="shared" ref="F106:F148" si="8">IF(C106="",0,B106)</f>
        <v>0</v>
      </c>
      <c r="G106" s="2"/>
    </row>
    <row r="107" spans="1:7" x14ac:dyDescent="0.25">
      <c r="A107" s="195"/>
      <c r="B107" s="196"/>
      <c r="C107" s="246"/>
      <c r="D107" s="246"/>
      <c r="E107" s="246"/>
      <c r="F107" s="79">
        <f t="shared" si="8"/>
        <v>0</v>
      </c>
      <c r="G107" s="2"/>
    </row>
    <row r="108" spans="1:7" x14ac:dyDescent="0.25">
      <c r="A108" s="195"/>
      <c r="B108" s="196"/>
      <c r="C108" s="246"/>
      <c r="D108" s="246"/>
      <c r="E108" s="246"/>
      <c r="F108" s="79">
        <f t="shared" si="8"/>
        <v>0</v>
      </c>
      <c r="G108" s="2"/>
    </row>
    <row r="109" spans="1:7" x14ac:dyDescent="0.25">
      <c r="A109" s="195"/>
      <c r="B109" s="196"/>
      <c r="C109" s="246"/>
      <c r="D109" s="246"/>
      <c r="E109" s="246"/>
      <c r="F109" s="79">
        <f t="shared" si="8"/>
        <v>0</v>
      </c>
      <c r="G109" s="2"/>
    </row>
    <row r="110" spans="1:7" x14ac:dyDescent="0.25">
      <c r="A110" s="195"/>
      <c r="B110" s="196"/>
      <c r="C110" s="246"/>
      <c r="D110" s="246"/>
      <c r="E110" s="246"/>
      <c r="F110" s="79">
        <f t="shared" si="8"/>
        <v>0</v>
      </c>
      <c r="G110" s="2"/>
    </row>
    <row r="111" spans="1:7" x14ac:dyDescent="0.25">
      <c r="A111" s="195"/>
      <c r="B111" s="196"/>
      <c r="C111" s="246"/>
      <c r="D111" s="246"/>
      <c r="E111" s="246"/>
      <c r="F111" s="79">
        <f t="shared" si="8"/>
        <v>0</v>
      </c>
      <c r="G111" s="2"/>
    </row>
    <row r="112" spans="1:7" x14ac:dyDescent="0.25">
      <c r="A112" s="195"/>
      <c r="B112" s="196"/>
      <c r="C112" s="246"/>
      <c r="D112" s="246"/>
      <c r="E112" s="246"/>
      <c r="F112" s="79">
        <f t="shared" si="8"/>
        <v>0</v>
      </c>
      <c r="G112" s="2"/>
    </row>
    <row r="113" spans="1:7" x14ac:dyDescent="0.25">
      <c r="A113" s="195"/>
      <c r="B113" s="196"/>
      <c r="C113" s="246"/>
      <c r="D113" s="246"/>
      <c r="E113" s="246"/>
      <c r="F113" s="79">
        <f t="shared" si="8"/>
        <v>0</v>
      </c>
      <c r="G113" s="2"/>
    </row>
    <row r="114" spans="1:7" x14ac:dyDescent="0.25">
      <c r="A114" s="195"/>
      <c r="B114" s="196"/>
      <c r="C114" s="246"/>
      <c r="D114" s="246"/>
      <c r="E114" s="246"/>
      <c r="F114" s="79">
        <f t="shared" si="8"/>
        <v>0</v>
      </c>
      <c r="G114" s="2"/>
    </row>
    <row r="115" spans="1:7" x14ac:dyDescent="0.25">
      <c r="A115" s="195"/>
      <c r="B115" s="196"/>
      <c r="C115" s="246"/>
      <c r="D115" s="246"/>
      <c r="E115" s="246"/>
      <c r="F115" s="79">
        <f t="shared" si="8"/>
        <v>0</v>
      </c>
      <c r="G115" s="2"/>
    </row>
    <row r="116" spans="1:7" x14ac:dyDescent="0.25">
      <c r="A116" s="195"/>
      <c r="B116" s="196"/>
      <c r="C116" s="246"/>
      <c r="D116" s="246"/>
      <c r="E116" s="246"/>
      <c r="F116" s="79">
        <f t="shared" si="8"/>
        <v>0</v>
      </c>
      <c r="G116" s="2"/>
    </row>
    <row r="117" spans="1:7" x14ac:dyDescent="0.25">
      <c r="A117" s="195"/>
      <c r="B117" s="196"/>
      <c r="C117" s="246"/>
      <c r="D117" s="246"/>
      <c r="E117" s="246"/>
      <c r="F117" s="79">
        <f t="shared" si="8"/>
        <v>0</v>
      </c>
      <c r="G117" s="2"/>
    </row>
    <row r="118" spans="1:7" x14ac:dyDescent="0.25">
      <c r="A118" s="195"/>
      <c r="B118" s="196"/>
      <c r="C118" s="246"/>
      <c r="D118" s="246"/>
      <c r="E118" s="246"/>
      <c r="F118" s="79">
        <f t="shared" si="8"/>
        <v>0</v>
      </c>
      <c r="G118" s="2"/>
    </row>
    <row r="119" spans="1:7" x14ac:dyDescent="0.25">
      <c r="A119" s="195"/>
      <c r="B119" s="196"/>
      <c r="C119" s="246"/>
      <c r="D119" s="246"/>
      <c r="E119" s="246"/>
      <c r="F119" s="79">
        <f t="shared" si="8"/>
        <v>0</v>
      </c>
      <c r="G119" s="2"/>
    </row>
    <row r="120" spans="1:7" x14ac:dyDescent="0.25">
      <c r="A120" s="195"/>
      <c r="B120" s="196"/>
      <c r="C120" s="246"/>
      <c r="D120" s="246"/>
      <c r="E120" s="246"/>
      <c r="F120" s="79">
        <f t="shared" si="8"/>
        <v>0</v>
      </c>
      <c r="G120" s="2"/>
    </row>
    <row r="121" spans="1:7" x14ac:dyDescent="0.25">
      <c r="A121" s="195"/>
      <c r="B121" s="196"/>
      <c r="C121" s="246"/>
      <c r="D121" s="246"/>
      <c r="E121" s="246"/>
      <c r="F121" s="79">
        <f t="shared" si="8"/>
        <v>0</v>
      </c>
      <c r="G121" s="2"/>
    </row>
    <row r="122" spans="1:7" x14ac:dyDescent="0.25">
      <c r="A122" s="195"/>
      <c r="B122" s="196"/>
      <c r="C122" s="246"/>
      <c r="D122" s="246"/>
      <c r="E122" s="246"/>
      <c r="F122" s="79">
        <f t="shared" si="8"/>
        <v>0</v>
      </c>
      <c r="G122" s="2"/>
    </row>
    <row r="123" spans="1:7" x14ac:dyDescent="0.25">
      <c r="A123" s="195"/>
      <c r="B123" s="196"/>
      <c r="C123" s="246"/>
      <c r="D123" s="246"/>
      <c r="E123" s="246"/>
      <c r="F123" s="79">
        <f t="shared" si="8"/>
        <v>0</v>
      </c>
      <c r="G123" s="2"/>
    </row>
    <row r="124" spans="1:7" x14ac:dyDescent="0.25">
      <c r="A124" s="195"/>
      <c r="B124" s="196"/>
      <c r="C124" s="246"/>
      <c r="D124" s="246"/>
      <c r="E124" s="246"/>
      <c r="F124" s="79">
        <f t="shared" si="8"/>
        <v>0</v>
      </c>
      <c r="G124" s="2"/>
    </row>
    <row r="125" spans="1:7" x14ac:dyDescent="0.25">
      <c r="A125" s="195"/>
      <c r="B125" s="196"/>
      <c r="C125" s="246"/>
      <c r="D125" s="246"/>
      <c r="E125" s="246"/>
      <c r="F125" s="79">
        <f t="shared" si="8"/>
        <v>0</v>
      </c>
      <c r="G125" s="2"/>
    </row>
    <row r="126" spans="1:7" x14ac:dyDescent="0.25">
      <c r="A126" s="195"/>
      <c r="B126" s="196"/>
      <c r="C126" s="246"/>
      <c r="D126" s="246"/>
      <c r="E126" s="246"/>
      <c r="F126" s="79">
        <f t="shared" si="8"/>
        <v>0</v>
      </c>
      <c r="G126" s="2"/>
    </row>
    <row r="127" spans="1:7" x14ac:dyDescent="0.25">
      <c r="A127" s="195"/>
      <c r="B127" s="196"/>
      <c r="C127" s="246"/>
      <c r="D127" s="246"/>
      <c r="E127" s="246"/>
      <c r="F127" s="79">
        <f t="shared" si="8"/>
        <v>0</v>
      </c>
      <c r="G127" s="2"/>
    </row>
    <row r="128" spans="1:7" x14ac:dyDescent="0.25">
      <c r="A128" s="195"/>
      <c r="B128" s="196"/>
      <c r="C128" s="246"/>
      <c r="D128" s="246"/>
      <c r="E128" s="246"/>
      <c r="F128" s="79">
        <f t="shared" si="8"/>
        <v>0</v>
      </c>
      <c r="G128" s="2"/>
    </row>
    <row r="129" spans="1:7" x14ac:dyDescent="0.25">
      <c r="A129" s="195"/>
      <c r="B129" s="196"/>
      <c r="C129" s="246"/>
      <c r="D129" s="246"/>
      <c r="E129" s="246"/>
      <c r="F129" s="79">
        <f t="shared" si="8"/>
        <v>0</v>
      </c>
      <c r="G129" s="2"/>
    </row>
    <row r="130" spans="1:7" x14ac:dyDescent="0.25">
      <c r="A130" s="195"/>
      <c r="B130" s="196"/>
      <c r="C130" s="246"/>
      <c r="D130" s="246"/>
      <c r="E130" s="246"/>
      <c r="F130" s="79">
        <f t="shared" si="8"/>
        <v>0</v>
      </c>
      <c r="G130" s="2"/>
    </row>
    <row r="131" spans="1:7" x14ac:dyDescent="0.25">
      <c r="A131" s="195"/>
      <c r="B131" s="196"/>
      <c r="C131" s="246"/>
      <c r="D131" s="246"/>
      <c r="E131" s="246"/>
      <c r="F131" s="79">
        <f t="shared" si="8"/>
        <v>0</v>
      </c>
      <c r="G131" s="2"/>
    </row>
    <row r="132" spans="1:7" x14ac:dyDescent="0.25">
      <c r="A132" s="195"/>
      <c r="B132" s="196"/>
      <c r="C132" s="246"/>
      <c r="D132" s="246"/>
      <c r="E132" s="246"/>
      <c r="F132" s="79">
        <f t="shared" si="8"/>
        <v>0</v>
      </c>
      <c r="G132" s="2"/>
    </row>
    <row r="133" spans="1:7" x14ac:dyDescent="0.25">
      <c r="A133" s="195"/>
      <c r="B133" s="196"/>
      <c r="C133" s="246"/>
      <c r="D133" s="246"/>
      <c r="E133" s="246"/>
      <c r="F133" s="79">
        <f t="shared" si="8"/>
        <v>0</v>
      </c>
      <c r="G133" s="2"/>
    </row>
    <row r="134" spans="1:7" x14ac:dyDescent="0.25">
      <c r="A134" s="195"/>
      <c r="B134" s="196"/>
      <c r="C134" s="246"/>
      <c r="D134" s="246"/>
      <c r="E134" s="246"/>
      <c r="F134" s="79">
        <f t="shared" si="8"/>
        <v>0</v>
      </c>
      <c r="G134" s="2"/>
    </row>
    <row r="135" spans="1:7" x14ac:dyDescent="0.25">
      <c r="A135" s="195"/>
      <c r="B135" s="196"/>
      <c r="C135" s="246"/>
      <c r="D135" s="246"/>
      <c r="E135" s="246"/>
      <c r="F135" s="79">
        <f t="shared" si="8"/>
        <v>0</v>
      </c>
      <c r="G135" s="2"/>
    </row>
    <row r="136" spans="1:7" x14ac:dyDescent="0.25">
      <c r="A136" s="195"/>
      <c r="B136" s="196"/>
      <c r="C136" s="246"/>
      <c r="D136" s="246"/>
      <c r="E136" s="246"/>
      <c r="F136" s="79">
        <f t="shared" si="8"/>
        <v>0</v>
      </c>
      <c r="G136" s="2"/>
    </row>
    <row r="137" spans="1:7" x14ac:dyDescent="0.25">
      <c r="A137" s="195"/>
      <c r="B137" s="196"/>
      <c r="C137" s="246"/>
      <c r="D137" s="246"/>
      <c r="E137" s="246"/>
      <c r="F137" s="79">
        <f t="shared" si="8"/>
        <v>0</v>
      </c>
      <c r="G137" s="2"/>
    </row>
    <row r="138" spans="1:7" x14ac:dyDescent="0.25">
      <c r="A138" s="195"/>
      <c r="B138" s="196"/>
      <c r="C138" s="246"/>
      <c r="D138" s="246"/>
      <c r="E138" s="246"/>
      <c r="F138" s="79">
        <f t="shared" si="8"/>
        <v>0</v>
      </c>
      <c r="G138" s="2"/>
    </row>
    <row r="139" spans="1:7" x14ac:dyDescent="0.25">
      <c r="A139" s="195"/>
      <c r="B139" s="196"/>
      <c r="C139" s="246"/>
      <c r="D139" s="246"/>
      <c r="E139" s="246"/>
      <c r="F139" s="79">
        <f t="shared" si="8"/>
        <v>0</v>
      </c>
      <c r="G139" s="2"/>
    </row>
    <row r="140" spans="1:7" x14ac:dyDescent="0.25">
      <c r="A140" s="195"/>
      <c r="B140" s="196"/>
      <c r="C140" s="246"/>
      <c r="D140" s="246"/>
      <c r="E140" s="246"/>
      <c r="F140" s="79">
        <f t="shared" si="8"/>
        <v>0</v>
      </c>
      <c r="G140" s="2"/>
    </row>
    <row r="141" spans="1:7" x14ac:dyDescent="0.25">
      <c r="A141" s="195"/>
      <c r="B141" s="196"/>
      <c r="C141" s="246"/>
      <c r="D141" s="246"/>
      <c r="E141" s="246"/>
      <c r="F141" s="79">
        <f t="shared" si="8"/>
        <v>0</v>
      </c>
      <c r="G141" s="2"/>
    </row>
    <row r="142" spans="1:7" x14ac:dyDescent="0.25">
      <c r="A142" s="195"/>
      <c r="B142" s="196"/>
      <c r="C142" s="246"/>
      <c r="D142" s="246"/>
      <c r="E142" s="246"/>
      <c r="F142" s="79">
        <f t="shared" si="8"/>
        <v>0</v>
      </c>
      <c r="G142" s="2"/>
    </row>
    <row r="143" spans="1:7" x14ac:dyDescent="0.25">
      <c r="A143" s="195"/>
      <c r="B143" s="196"/>
      <c r="C143" s="246"/>
      <c r="D143" s="246"/>
      <c r="E143" s="246"/>
      <c r="F143" s="79">
        <f t="shared" si="8"/>
        <v>0</v>
      </c>
      <c r="G143" s="2"/>
    </row>
    <row r="144" spans="1:7" x14ac:dyDescent="0.25">
      <c r="A144" s="195"/>
      <c r="B144" s="196"/>
      <c r="C144" s="246"/>
      <c r="D144" s="246"/>
      <c r="E144" s="246"/>
      <c r="F144" s="79">
        <f t="shared" si="8"/>
        <v>0</v>
      </c>
      <c r="G144" s="2"/>
    </row>
    <row r="145" spans="1:7" x14ac:dyDescent="0.25">
      <c r="A145" s="195"/>
      <c r="B145" s="196"/>
      <c r="C145" s="246"/>
      <c r="D145" s="246"/>
      <c r="E145" s="246"/>
      <c r="F145" s="79">
        <f t="shared" si="8"/>
        <v>0</v>
      </c>
      <c r="G145" s="2"/>
    </row>
    <row r="146" spans="1:7" x14ac:dyDescent="0.25">
      <c r="A146" s="195"/>
      <c r="B146" s="196"/>
      <c r="C146" s="246"/>
      <c r="D146" s="246"/>
      <c r="E146" s="246"/>
      <c r="F146" s="79">
        <f t="shared" si="8"/>
        <v>0</v>
      </c>
      <c r="G146" s="2"/>
    </row>
    <row r="147" spans="1:7" x14ac:dyDescent="0.25">
      <c r="A147" s="195"/>
      <c r="B147" s="196"/>
      <c r="C147" s="246"/>
      <c r="D147" s="246"/>
      <c r="E147" s="246"/>
      <c r="F147" s="79">
        <f t="shared" si="8"/>
        <v>0</v>
      </c>
      <c r="G147" s="2"/>
    </row>
    <row r="148" spans="1:7" x14ac:dyDescent="0.25">
      <c r="C148" s="4"/>
      <c r="F148" s="4">
        <f t="shared" si="8"/>
        <v>0</v>
      </c>
    </row>
  </sheetData>
  <sheetProtection algorithmName="SHA-512" hashValue="NpLISkWcsfNU/YgeIf4sGVKI2JH0/G5VH7vxjQsqqY2A7isHA9k8TXpHYH017azks5NDs32dy2i+5aUjO1JD+A==" saltValue="cNkC4CXL6bdWyJQkAwI2UQ==" spinCount="100000" sheet="1" selectLockedCells="1"/>
  <mergeCells count="131">
    <mergeCell ref="C145:E145"/>
    <mergeCell ref="C146:E146"/>
    <mergeCell ref="C147:E147"/>
    <mergeCell ref="C139:E139"/>
    <mergeCell ref="C140:E140"/>
    <mergeCell ref="C141:E141"/>
    <mergeCell ref="C142:E142"/>
    <mergeCell ref="C143:E143"/>
    <mergeCell ref="C144:E144"/>
    <mergeCell ref="C133:E133"/>
    <mergeCell ref="C134:E134"/>
    <mergeCell ref="C135:E135"/>
    <mergeCell ref="C136:E136"/>
    <mergeCell ref="C137:E137"/>
    <mergeCell ref="C138:E138"/>
    <mergeCell ref="C127:E127"/>
    <mergeCell ref="C128:E128"/>
    <mergeCell ref="C129:E129"/>
    <mergeCell ref="C130:E130"/>
    <mergeCell ref="C131:E131"/>
    <mergeCell ref="C132:E132"/>
    <mergeCell ref="C121:E121"/>
    <mergeCell ref="C122:E122"/>
    <mergeCell ref="C123:E123"/>
    <mergeCell ref="C124:E124"/>
    <mergeCell ref="C125:E125"/>
    <mergeCell ref="C126:E126"/>
    <mergeCell ref="C115:E115"/>
    <mergeCell ref="C116:E116"/>
    <mergeCell ref="C117:E117"/>
    <mergeCell ref="C118:E118"/>
    <mergeCell ref="C119:E119"/>
    <mergeCell ref="C120:E120"/>
    <mergeCell ref="C109:E109"/>
    <mergeCell ref="C110:E110"/>
    <mergeCell ref="C111:E111"/>
    <mergeCell ref="C112:E112"/>
    <mergeCell ref="C113:E113"/>
    <mergeCell ref="C114:E114"/>
    <mergeCell ref="C103:E103"/>
    <mergeCell ref="C104:E104"/>
    <mergeCell ref="C105:E105"/>
    <mergeCell ref="C106:E106"/>
    <mergeCell ref="C107:E107"/>
    <mergeCell ref="C108:E108"/>
    <mergeCell ref="C97:E97"/>
    <mergeCell ref="C98:E98"/>
    <mergeCell ref="C99:E99"/>
    <mergeCell ref="C100:E100"/>
    <mergeCell ref="C101:E101"/>
    <mergeCell ref="C102:E102"/>
    <mergeCell ref="C91:E91"/>
    <mergeCell ref="C92:E92"/>
    <mergeCell ref="C93:E93"/>
    <mergeCell ref="C94:E94"/>
    <mergeCell ref="C95:E95"/>
    <mergeCell ref="C96:E96"/>
    <mergeCell ref="C85:E85"/>
    <mergeCell ref="C86:E86"/>
    <mergeCell ref="C87:E87"/>
    <mergeCell ref="C88:E88"/>
    <mergeCell ref="C89:E89"/>
    <mergeCell ref="C90:E90"/>
    <mergeCell ref="C79:E79"/>
    <mergeCell ref="C80:E80"/>
    <mergeCell ref="C81:E81"/>
    <mergeCell ref="C82:E82"/>
    <mergeCell ref="C83:E83"/>
    <mergeCell ref="C84:E84"/>
    <mergeCell ref="C73:E73"/>
    <mergeCell ref="C74:E74"/>
    <mergeCell ref="C75:E75"/>
    <mergeCell ref="C76:E76"/>
    <mergeCell ref="C77:E77"/>
    <mergeCell ref="C78:E78"/>
    <mergeCell ref="C67:E67"/>
    <mergeCell ref="C68:E68"/>
    <mergeCell ref="C69:E69"/>
    <mergeCell ref="C70:E70"/>
    <mergeCell ref="C71:E71"/>
    <mergeCell ref="C72:E72"/>
    <mergeCell ref="C61:E61"/>
    <mergeCell ref="C62:E62"/>
    <mergeCell ref="C63:E63"/>
    <mergeCell ref="C64:E64"/>
    <mergeCell ref="C65:E65"/>
    <mergeCell ref="C66:E66"/>
    <mergeCell ref="C55:E55"/>
    <mergeCell ref="C56:E56"/>
    <mergeCell ref="C57:E57"/>
    <mergeCell ref="C58:E58"/>
    <mergeCell ref="C59:E59"/>
    <mergeCell ref="C60:E60"/>
    <mergeCell ref="C49:E49"/>
    <mergeCell ref="C50:E50"/>
    <mergeCell ref="C51:E51"/>
    <mergeCell ref="C52:E52"/>
    <mergeCell ref="C53:E53"/>
    <mergeCell ref="C54:E54"/>
    <mergeCell ref="C43:E43"/>
    <mergeCell ref="C44:E44"/>
    <mergeCell ref="C45:E45"/>
    <mergeCell ref="C46:E46"/>
    <mergeCell ref="C47:E47"/>
    <mergeCell ref="C48:E48"/>
    <mergeCell ref="A14:B14"/>
    <mergeCell ref="C14:E14"/>
    <mergeCell ref="C39:E39"/>
    <mergeCell ref="C40:E40"/>
    <mergeCell ref="C41:E41"/>
    <mergeCell ref="C42:E42"/>
    <mergeCell ref="A10:B10"/>
    <mergeCell ref="C10:E10"/>
    <mergeCell ref="A11:B11"/>
    <mergeCell ref="C11:E11"/>
    <mergeCell ref="A13:B13"/>
    <mergeCell ref="C13:E13"/>
    <mergeCell ref="A12:B12"/>
    <mergeCell ref="C12:E12"/>
    <mergeCell ref="A7:B7"/>
    <mergeCell ref="C7:E7"/>
    <mergeCell ref="A8:B8"/>
    <mergeCell ref="C8:E8"/>
    <mergeCell ref="A9:B9"/>
    <mergeCell ref="C9:E9"/>
    <mergeCell ref="A4:B4"/>
    <mergeCell ref="C4:E4"/>
    <mergeCell ref="A5:B5"/>
    <mergeCell ref="C5:E5"/>
    <mergeCell ref="A6:B6"/>
    <mergeCell ref="C6:E6"/>
  </mergeCells>
  <dataValidations count="1">
    <dataValidation type="list" allowBlank="1" showInputMessage="1" showErrorMessage="1" sqref="A41:A147" xr:uid="{00000000-0002-0000-0100-000000000000}">
      <formula1>$F$17:$F$35</formula1>
    </dataValidation>
  </dataValidations>
  <pageMargins left="0.7" right="0.7" top="0.78740157499999996" bottom="0.78740157499999996" header="0.3" footer="0.3"/>
  <pageSetup paperSize="8"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workbookViewId="0">
      <selection activeCell="B8" sqref="B8"/>
    </sheetView>
  </sheetViews>
  <sheetFormatPr baseColWidth="10" defaultColWidth="11.453125" defaultRowHeight="13" x14ac:dyDescent="0.3"/>
  <cols>
    <col min="1" max="1" width="17" style="198" customWidth="1"/>
    <col min="2" max="2" width="44.81640625" style="198" customWidth="1"/>
    <col min="3" max="3" width="16.26953125" style="198" customWidth="1"/>
    <col min="4" max="4" width="43.26953125" style="198" customWidth="1"/>
    <col min="5" max="5" width="45.453125" style="198" customWidth="1"/>
    <col min="6" max="16384" width="11.453125" style="198"/>
  </cols>
  <sheetData>
    <row r="1" spans="1:5" ht="14.5" x14ac:dyDescent="0.3">
      <c r="A1" s="200" t="s">
        <v>4</v>
      </c>
      <c r="B1" s="200" t="s">
        <v>4</v>
      </c>
      <c r="C1" s="200" t="s">
        <v>4</v>
      </c>
      <c r="D1" s="200" t="s">
        <v>4</v>
      </c>
      <c r="E1" s="200" t="s">
        <v>4</v>
      </c>
    </row>
    <row r="2" spans="1:5" ht="14.5" x14ac:dyDescent="0.3">
      <c r="A2" s="201" t="s">
        <v>146</v>
      </c>
      <c r="B2" s="202" t="s">
        <v>147</v>
      </c>
      <c r="C2" s="200" t="s">
        <v>5</v>
      </c>
      <c r="D2" s="200" t="s">
        <v>144</v>
      </c>
      <c r="E2" s="200" t="s">
        <v>145</v>
      </c>
    </row>
    <row r="3" spans="1:5" ht="14.5" x14ac:dyDescent="0.3">
      <c r="A3" s="201" t="s">
        <v>136</v>
      </c>
      <c r="B3" s="202" t="s">
        <v>138</v>
      </c>
      <c r="C3" s="200" t="s">
        <v>6</v>
      </c>
      <c r="D3" s="200" t="s">
        <v>140</v>
      </c>
      <c r="E3" s="200" t="s">
        <v>141</v>
      </c>
    </row>
    <row r="4" spans="1:5" ht="14.5" x14ac:dyDescent="0.3">
      <c r="A4" s="201" t="s">
        <v>137</v>
      </c>
      <c r="B4" s="202" t="s">
        <v>139</v>
      </c>
      <c r="C4" s="200" t="s">
        <v>7</v>
      </c>
      <c r="D4" s="200" t="s">
        <v>131</v>
      </c>
      <c r="E4" s="200"/>
    </row>
    <row r="5" spans="1:5" ht="14.5" x14ac:dyDescent="0.3">
      <c r="E5" s="200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006da9-3d82-4904-97cd-81fe9a17d673" xsi:nil="true"/>
    <lcf76f155ced4ddcb4097134ff3c332f xmlns="8153158f-7cb9-4b67-a191-965470d842b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6F385B4327FB4C9588A76ACEA5CBEB" ma:contentTypeVersion="14" ma:contentTypeDescription="Ein neues Dokument erstellen." ma:contentTypeScope="" ma:versionID="f0d9c88e4f838078165214603805c90b">
  <xsd:schema xmlns:xsd="http://www.w3.org/2001/XMLSchema" xmlns:xs="http://www.w3.org/2001/XMLSchema" xmlns:p="http://schemas.microsoft.com/office/2006/metadata/properties" xmlns:ns2="8a006da9-3d82-4904-97cd-81fe9a17d673" xmlns:ns3="8153158f-7cb9-4b67-a191-965470d842be" targetNamespace="http://schemas.microsoft.com/office/2006/metadata/properties" ma:root="true" ma:fieldsID="28c85c53a21403f074ba84d0d135b831" ns2:_="" ns3:_="">
    <xsd:import namespace="8a006da9-3d82-4904-97cd-81fe9a17d673"/>
    <xsd:import namespace="8153158f-7cb9-4b67-a191-965470d842b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06da9-3d82-4904-97cd-81fe9a17d6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161db8a-3f49-49ff-9cac-8b042770c40e}" ma:internalName="TaxCatchAll" ma:showField="CatchAllData" ma:web="8a006da9-3d82-4904-97cd-81fe9a17d6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53158f-7cb9-4b67-a191-965470d842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3ff8426b-c5ab-4feb-8121-9c1239dde7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7AF078-D1CF-4F95-977E-C69B70215A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4B434A-C6FF-4516-862B-924FC7106911}">
  <ds:schemaRefs>
    <ds:schemaRef ds:uri="http://purl.org/dc/elements/1.1/"/>
    <ds:schemaRef ds:uri="http://schemas.microsoft.com/office/2006/documentManagement/types"/>
    <ds:schemaRef ds:uri="8153158f-7cb9-4b67-a191-965470d842b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8a006da9-3d82-4904-97cd-81fe9a17d673"/>
  </ds:schemaRefs>
</ds:datastoreItem>
</file>

<file path=customXml/itemProps3.xml><?xml version="1.0" encoding="utf-8"?>
<ds:datastoreItem xmlns:ds="http://schemas.openxmlformats.org/officeDocument/2006/customXml" ds:itemID="{316EF3B7-6D8A-4A18-BAA0-AB0ABB6F5A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006da9-3d82-4904-97cd-81fe9a17d673"/>
    <ds:schemaRef ds:uri="8153158f-7cb9-4b67-a191-965470d842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01a_Abstimmbr_Passerelle</vt:lpstr>
      <vt:lpstr>01b_Begründung_Justif</vt:lpstr>
      <vt:lpstr>dropdown</vt:lpstr>
    </vt:vector>
  </TitlesOfParts>
  <Company>Abraxas Informatik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Seitz Gian Luca</dc:creator>
  <cp:lastModifiedBy>Beer Krisztina</cp:lastModifiedBy>
  <cp:lastPrinted>2022-02-02T07:25:15Z</cp:lastPrinted>
  <dcterms:created xsi:type="dcterms:W3CDTF">2021-01-28T15:31:59Z</dcterms:created>
  <dcterms:modified xsi:type="dcterms:W3CDTF">2024-02-01T20:03:25Z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0x0101005B6F385B4327FB4C9588A76ACEA5CBEB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